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10_ncr:8100000_{EA4576A3-5B7A-4538-9B5C-D21BE247F31B}" xr6:coauthVersionLast="32" xr6:coauthVersionMax="32" xr10:uidLastSave="{00000000-0000-0000-0000-000000000000}"/>
  <bookViews>
    <workbookView xWindow="240" yWindow="105" windowWidth="14805" windowHeight="8010" activeTab="2" xr2:uid="{00000000-000D-0000-FFFF-FFFF00000000}"/>
  </bookViews>
  <sheets>
    <sheet name="статистика кол-во" sheetId="1" r:id="rId1"/>
    <sheet name="членство  в сборной" sheetId="6" r:id="rId2"/>
    <sheet name="массовые разряды" sheetId="2" r:id="rId3"/>
    <sheet name="I" sheetId="3" r:id="rId4"/>
    <sheet name="КМС" sheetId="4" r:id="rId5"/>
    <sheet name="МС" sheetId="5" r:id="rId6"/>
  </sheets>
  <calcPr calcId="162913"/>
</workbook>
</file>

<file path=xl/calcChain.xml><?xml version="1.0" encoding="utf-8"?>
<calcChain xmlns="http://schemas.openxmlformats.org/spreadsheetml/2006/main">
  <c r="P8" i="1" l="1"/>
  <c r="P9" i="1"/>
  <c r="P10" i="1"/>
  <c r="P11" i="1"/>
  <c r="Q11" i="1" l="1"/>
  <c r="R11" i="1" s="1"/>
  <c r="E64" i="6"/>
  <c r="E40" i="6"/>
  <c r="F43" i="6" s="1"/>
  <c r="E36" i="6"/>
  <c r="E48" i="6"/>
  <c r="E52" i="6"/>
  <c r="F55" i="6" s="1"/>
  <c r="E56" i="6"/>
  <c r="E60" i="6"/>
  <c r="F63" i="6" s="1"/>
  <c r="E20" i="6"/>
  <c r="E24" i="6"/>
  <c r="F27" i="6" s="1"/>
  <c r="E28" i="6"/>
  <c r="E32" i="6"/>
  <c r="E44" i="6"/>
  <c r="E12" i="6"/>
  <c r="E16" i="6"/>
  <c r="E8" i="6"/>
  <c r="D68" i="6"/>
  <c r="C68" i="6"/>
  <c r="F35" i="6"/>
  <c r="F66" i="6" l="1"/>
  <c r="F59" i="6"/>
  <c r="F51" i="6"/>
  <c r="F47" i="6"/>
  <c r="F39" i="6"/>
  <c r="F31" i="6"/>
  <c r="F23" i="6"/>
  <c r="F19" i="6"/>
  <c r="E69" i="6"/>
  <c r="F15" i="6"/>
  <c r="D68" i="1" l="1"/>
  <c r="E68" i="1"/>
  <c r="F68" i="1"/>
  <c r="G68" i="1"/>
  <c r="H68" i="1"/>
  <c r="I68" i="1"/>
  <c r="J68" i="1"/>
  <c r="K68" i="1"/>
  <c r="L68" i="1"/>
  <c r="M68" i="1"/>
  <c r="N68" i="1"/>
  <c r="O68" i="1"/>
  <c r="P64" i="1" l="1"/>
  <c r="P63" i="1"/>
  <c r="P65" i="1"/>
  <c r="P66" i="1"/>
  <c r="P67" i="1"/>
  <c r="Q66" i="1" l="1"/>
  <c r="R66" i="1" s="1"/>
  <c r="P60" i="1"/>
  <c r="P61" i="1"/>
  <c r="P62" i="1"/>
  <c r="P13" i="1"/>
  <c r="Q63" i="1" l="1"/>
  <c r="R63" i="1" s="1"/>
  <c r="P20" i="1"/>
  <c r="P21" i="1"/>
  <c r="P22" i="1"/>
  <c r="P23" i="1"/>
  <c r="Q23" i="1" l="1"/>
  <c r="R23" i="1" s="1"/>
  <c r="P19" i="1"/>
  <c r="P52" i="1" l="1"/>
  <c r="P53" i="1"/>
  <c r="P54" i="1"/>
  <c r="P55" i="1"/>
  <c r="P56" i="1"/>
  <c r="P57" i="1"/>
  <c r="P58" i="1"/>
  <c r="P59" i="1"/>
  <c r="Q59" i="1" l="1"/>
  <c r="R59" i="1" s="1"/>
  <c r="Q55" i="1"/>
  <c r="R55" i="1" s="1"/>
  <c r="P47" i="1"/>
  <c r="P14" i="1" l="1"/>
  <c r="P15" i="1"/>
  <c r="P16" i="1"/>
  <c r="P17" i="1"/>
  <c r="P18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8" i="1"/>
  <c r="P49" i="1"/>
  <c r="P50" i="1"/>
  <c r="P51" i="1"/>
  <c r="P12" i="1"/>
  <c r="Q27" i="1" l="1"/>
  <c r="P70" i="1"/>
  <c r="P71" i="1"/>
  <c r="P72" i="1"/>
  <c r="P73" i="1"/>
  <c r="P69" i="1"/>
  <c r="R69" i="1" s="1"/>
  <c r="Q47" i="1"/>
  <c r="R47" i="1" s="1"/>
  <c r="Q43" i="1"/>
  <c r="R43" i="1" s="1"/>
  <c r="Q35" i="1"/>
  <c r="R35" i="1" s="1"/>
  <c r="Q31" i="1"/>
  <c r="R31" i="1" s="1"/>
  <c r="R27" i="1"/>
  <c r="Q15" i="1"/>
  <c r="R15" i="1" s="1"/>
  <c r="Q51" i="1"/>
  <c r="R51" i="1" s="1"/>
  <c r="Q39" i="1"/>
  <c r="R39" i="1" s="1"/>
  <c r="Q19" i="1"/>
  <c r="R19" i="1" s="1"/>
</calcChain>
</file>

<file path=xl/sharedStrings.xml><?xml version="1.0" encoding="utf-8"?>
<sst xmlns="http://schemas.openxmlformats.org/spreadsheetml/2006/main" count="828" uniqueCount="431">
  <si>
    <t>Вид спорта</t>
  </si>
  <si>
    <t>Звание разряд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</si>
  <si>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</si>
  <si>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</si>
  <si>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</si>
  <si>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</si>
  <si>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</si>
  <si>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</si>
  <si>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</si>
  <si>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</si>
  <si>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</si>
  <si>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</si>
  <si>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</si>
  <si>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МС</t>
  </si>
  <si>
    <t>КМС</t>
  </si>
  <si>
    <t>I</t>
  </si>
  <si>
    <t>массовые</t>
  </si>
  <si>
    <t>Прыжки на батуте</t>
  </si>
  <si>
    <t xml:space="preserve">Теннис </t>
  </si>
  <si>
    <t>Легкая атлетика</t>
  </si>
  <si>
    <t xml:space="preserve">Стрельба </t>
  </si>
  <si>
    <t>Футбол</t>
  </si>
  <si>
    <t>Шахматы</t>
  </si>
  <si>
    <t>Декабрь</t>
  </si>
  <si>
    <t>итого</t>
  </si>
  <si>
    <t>Всего</t>
  </si>
  <si>
    <t>Кикбоксинг</t>
  </si>
  <si>
    <t xml:space="preserve">Тхэквондо </t>
  </si>
  <si>
    <t>Гимнастика эст.</t>
  </si>
  <si>
    <t>Гимнастика сп.</t>
  </si>
  <si>
    <t>Дзюдо</t>
  </si>
  <si>
    <t>конный спорт</t>
  </si>
  <si>
    <t>самбо</t>
  </si>
  <si>
    <t xml:space="preserve">Приказ № от </t>
  </si>
  <si>
    <t>вид спорта</t>
  </si>
  <si>
    <t>ФИО</t>
  </si>
  <si>
    <t>Приказ № от</t>
  </si>
  <si>
    <t>разряд</t>
  </si>
  <si>
    <t xml:space="preserve">звание </t>
  </si>
  <si>
    <t>мастер спорта</t>
  </si>
  <si>
    <t>кандидат в мастера спорта</t>
  </si>
  <si>
    <t>Кравцова Александра Валентиновна</t>
  </si>
  <si>
    <t xml:space="preserve"> Кузнецову Даниилу Алексеевичу </t>
  </si>
  <si>
    <t>Кузнецова Ольга Алексеевна</t>
  </si>
  <si>
    <t xml:space="preserve"> Кочарян Артем Петреевич</t>
  </si>
  <si>
    <t xml:space="preserve"> Глазырина Влада Владимировна </t>
  </si>
  <si>
    <t xml:space="preserve">Кривошапов Владимир Александрович </t>
  </si>
  <si>
    <t xml:space="preserve">Суржик Максим Сергеевич </t>
  </si>
  <si>
    <t>Шелегеда Инна Александровна</t>
  </si>
  <si>
    <t xml:space="preserve"> Кобец Артем Сергеевич</t>
  </si>
  <si>
    <t>3юн</t>
  </si>
  <si>
    <t>2юн</t>
  </si>
  <si>
    <t>1юн</t>
  </si>
  <si>
    <t>бокс</t>
  </si>
  <si>
    <t>ВБЕ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</si>
  <si>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Богомолов Максим Александрович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</si>
  <si>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Болгов Егор Алексеевич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</si>
  <si>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Братухин Влад Робертович</t>
    </r>
  </si>
  <si>
    <t>Задворный Анатолий Романович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</si>
  <si>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Колумба Даниила Анатольевич</t>
    </r>
  </si>
  <si>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Козлов Александр Александрович</t>
    </r>
  </si>
  <si>
    <t>Лозин Антон Евгеньевич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</si>
  <si>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Оглы Рустам Андреевич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</si>
  <si>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Османов Эльджан Асланович</t>
    </r>
  </si>
  <si>
    <t>Попов Никита Алексеевич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</si>
  <si>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Синьков Кирилл Константинович</t>
    </r>
  </si>
  <si>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Слюстин Роман Анатольевич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</si>
  <si>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Туркин Станислав Юрьевич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</si>
  <si>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Федченко Глеб Юрьевич</t>
    </r>
  </si>
  <si>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Шевлягин Илья Александрович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</si>
  <si>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Яловол Вадим Романович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</si>
  <si>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Белиба Никита Дмитриевич</t>
    </r>
  </si>
  <si>
    <t>Калинин Никита Евгеньевич</t>
  </si>
  <si>
    <t>Симоненко Ярослав Анатольевич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</si>
  <si>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Якимчук Данила Автандилович</t>
    </r>
  </si>
  <si>
    <t>футбол</t>
  </si>
  <si>
    <t>Приказ №1-Р от 12.01.2017</t>
  </si>
  <si>
    <t>Приказ №12-1р от 30.12.2016</t>
  </si>
  <si>
    <t>стрельба из лука</t>
  </si>
  <si>
    <t>Григоренко Игорь Артемович</t>
  </si>
  <si>
    <t>Приказ № 12-КМС от  30.12.2016</t>
  </si>
  <si>
    <t>Статистика членство  в сборных</t>
  </si>
  <si>
    <t>РО</t>
  </si>
  <si>
    <t>РФ</t>
  </si>
  <si>
    <t>Криворучко Маргарита Александровна</t>
  </si>
  <si>
    <t>Приказ №110-РК от 26.12.2016</t>
  </si>
  <si>
    <t>Валиков  Михаил Романович</t>
  </si>
  <si>
    <t>Приказ№110-рк от 26.12.2016</t>
  </si>
  <si>
    <t>Нестеров Максим Александрович</t>
  </si>
  <si>
    <t>Приказ 108-РК от 19.12.2016</t>
  </si>
  <si>
    <t>Прудников Михаил Сергеевич</t>
  </si>
  <si>
    <t>Степаненко Сергею Евгеньевичу</t>
  </si>
  <si>
    <t>Герасименко Александра Викторовна</t>
  </si>
  <si>
    <t>Валиков Михаил Романович</t>
  </si>
  <si>
    <t>Черных Даниил Витальевич</t>
  </si>
  <si>
    <t xml:space="preserve">Еримов Даниил </t>
  </si>
  <si>
    <t>Приказ№ 1-р от 06.02.2017</t>
  </si>
  <si>
    <t>шахматы</t>
  </si>
  <si>
    <t>Приказ № 2-р от 14.03.2017</t>
  </si>
  <si>
    <t>Шампаров Михаил Игоревич</t>
  </si>
  <si>
    <t>Горбунов Родион Вячеславович</t>
  </si>
  <si>
    <t>Фирсов Роман Алексеевич</t>
  </si>
  <si>
    <t>Печерский Михаил Павлович</t>
  </si>
  <si>
    <t>Барзыкин Андрей Алексеевич</t>
  </si>
  <si>
    <t>Приказ № 2-КМС от 28.02.2017</t>
  </si>
  <si>
    <t>прыжки на батуте</t>
  </si>
  <si>
    <t>Исаев Артем Сергеевич</t>
  </si>
  <si>
    <t>Науменко Роман Сергеевич</t>
  </si>
  <si>
    <t>Касинцеву Глебу Евгеньевичу</t>
  </si>
  <si>
    <t>Юндину Владимиру Сергеевичу</t>
  </si>
  <si>
    <t>Семенюку Всеволоду Ивановичу</t>
  </si>
  <si>
    <t>Блохину Егору Михайловичу</t>
  </si>
  <si>
    <t xml:space="preserve">Беловой Дарье Александровне </t>
  </si>
  <si>
    <t>Кирпичевой Анне Викторовне</t>
  </si>
  <si>
    <t>Кулешову Даниилу Вячеславовичу</t>
  </si>
  <si>
    <t>Махарину Александру Эдуардовичу</t>
  </si>
  <si>
    <t>Изотову Святославу Николаевичу</t>
  </si>
  <si>
    <t>Парамонову Никите Евгеньевичу</t>
  </si>
  <si>
    <t>Литвинову Дмитрию Анатольевичу</t>
  </si>
  <si>
    <t>Мосиенко Илье Андреевичу</t>
  </si>
  <si>
    <t>Пахомову Кириллу Андреевичу</t>
  </si>
  <si>
    <t>Волошину Евгению Алексеевичу</t>
  </si>
  <si>
    <t>Еговцову Роману Валентиновичу</t>
  </si>
  <si>
    <t>Эль-Шаер Адел Яхия</t>
  </si>
  <si>
    <t>Едушу Родиону Александровичу</t>
  </si>
  <si>
    <t>Шаповалову Павлу Вячеславовичу</t>
  </si>
  <si>
    <t xml:space="preserve">Запорожцеву Ярославу Дмитриевичу </t>
  </si>
  <si>
    <t>Исмайлы Мирали Вагидовичу</t>
  </si>
  <si>
    <t>Янченко Ярославу Евгеньевичу</t>
  </si>
  <si>
    <t>Попову Арсению Викторовичу</t>
  </si>
  <si>
    <t>Кувшиновой Диане Александровне</t>
  </si>
  <si>
    <t>Макаренко Алисе Павловне</t>
  </si>
  <si>
    <t xml:space="preserve">Ковальчук Дарье Викторовне </t>
  </si>
  <si>
    <t>Журавлёвой Ирине Евгеньевне</t>
  </si>
  <si>
    <t>Авезовой Таисии Александровне</t>
  </si>
  <si>
    <t>Донских Дмитрию Андреевичу</t>
  </si>
  <si>
    <t>Сазонову Ефиму Андреевичу</t>
  </si>
  <si>
    <t>Епифанову Андрею Павловичу</t>
  </si>
  <si>
    <t>Завгородней Дарье Дмитриевне</t>
  </si>
  <si>
    <t>Львовой Александре Сергеевне</t>
  </si>
  <si>
    <t>Приказ №3 от 21.04.2017</t>
  </si>
  <si>
    <t>Приказ №4 от 28.04.2017</t>
  </si>
  <si>
    <t>Воронков Антон Андреевич</t>
  </si>
  <si>
    <t>Приказ № 20-рк от11.04.2017</t>
  </si>
  <si>
    <t>Говоргян Давид Антонович</t>
  </si>
  <si>
    <t>Ефремов Антон Денисович</t>
  </si>
  <si>
    <t>Кудря Матвей Сергеевич</t>
  </si>
  <si>
    <t>Лагодич Максим Алексеевич</t>
  </si>
  <si>
    <t>Мирошниченко Виталий Владимирович</t>
  </si>
  <si>
    <t>Мустафаев Чингиз Аллиевич</t>
  </si>
  <si>
    <t>Скляров Артем Константинович</t>
  </si>
  <si>
    <t>Ткачев Даниил Максимович</t>
  </si>
  <si>
    <t>Ткаченко Иван Андреевич</t>
  </si>
  <si>
    <t>Усиков Николай Андреевич</t>
  </si>
  <si>
    <t>Усиков Даниил Андреевич</t>
  </si>
  <si>
    <t>Цукуренко Алексей Федорович</t>
  </si>
  <si>
    <t>Долгирев Вадим Алексеевич</t>
  </si>
  <si>
    <t>Скляров Евгений Константинович</t>
  </si>
  <si>
    <t>Казакова Анна Игоревна</t>
  </si>
  <si>
    <t>Турилина Камила Сергеевна</t>
  </si>
  <si>
    <t>Варивода Евгения Владимировна</t>
  </si>
  <si>
    <t>Ищенко Полина Максимовна</t>
  </si>
  <si>
    <t>Степаненко Ия Витальевна</t>
  </si>
  <si>
    <t xml:space="preserve">Запорожцев Ярослав Дмитриевич </t>
  </si>
  <si>
    <t>Семиненко Анна Михайловна</t>
  </si>
  <si>
    <t>Дорохов Иван Александрович</t>
  </si>
  <si>
    <t>Бацурина Софья Валерьевна</t>
  </si>
  <si>
    <t>Ерофеевский Николай Олегович</t>
  </si>
  <si>
    <t>Стрюков Михаил Дмитриевич</t>
  </si>
  <si>
    <t>Гринченко Илья Денисович</t>
  </si>
  <si>
    <t>Пономаренко Станислав Артурович</t>
  </si>
  <si>
    <t>Мирошниченко Александр Викторович</t>
  </si>
  <si>
    <t>Смычков Юрий Сергеевич</t>
  </si>
  <si>
    <t>Сергин Денис Анатольевич</t>
  </si>
  <si>
    <t>Павлов Арсений Андреевич</t>
  </si>
  <si>
    <t>Диденко Дмитрий Денисович</t>
  </si>
  <si>
    <t>Дубинина Татьяна Сергеевна</t>
  </si>
  <si>
    <t>Небоян Карина Андреевна</t>
  </si>
  <si>
    <t>Шаламова Кристина Юрьевна</t>
  </si>
  <si>
    <t>Тромсюк Ульяна Алексеевна</t>
  </si>
  <si>
    <t>Чуканова Екатерина Юрьевна</t>
  </si>
  <si>
    <t>Гончарова Мария Сергеевна</t>
  </si>
  <si>
    <t>Заргарян Валерия Юрьевна</t>
  </si>
  <si>
    <t>Уснич Ангелина Денисовна</t>
  </si>
  <si>
    <t>Кареева Ульяна Сергеевна</t>
  </si>
  <si>
    <t>Рябчикова Евгения Николаевна</t>
  </si>
  <si>
    <t>Сингурова Анастасия Александровна</t>
  </si>
  <si>
    <t>Донец Милена Александровна</t>
  </si>
  <si>
    <t>Давлетова Глория Ильшатовна</t>
  </si>
  <si>
    <t>Зинченко Александр Сергеевич</t>
  </si>
  <si>
    <t>Звенков Павел Романович</t>
  </si>
  <si>
    <t>Сергеев Владлен Денисович</t>
  </si>
  <si>
    <t>Карпенко Никита Георгиевич</t>
  </si>
  <si>
    <t>Рыбалка Вячеслав Федорович</t>
  </si>
  <si>
    <t>Никонова Анастасия Викторовна</t>
  </si>
  <si>
    <t>Чаленко Милена Валентиновна</t>
  </si>
  <si>
    <t>Белицкий Артем Сергеевич</t>
  </si>
  <si>
    <t>Матвеев Михаил Юрьевич</t>
  </si>
  <si>
    <t>Игнатенко Никита Романович</t>
  </si>
  <si>
    <t>Иванов Игорь Александрович</t>
  </si>
  <si>
    <t>Зорин Владислав Русланович</t>
  </si>
  <si>
    <t>Кривенко Артем Александрович</t>
  </si>
  <si>
    <t>Артебякин Александр, Александрович</t>
  </si>
  <si>
    <t>Алейников Тимур Насретдинович</t>
  </si>
  <si>
    <t>Лопатин Вячеслав Леонидович</t>
  </si>
  <si>
    <t>Побережный Вадим Андреевич</t>
  </si>
  <si>
    <t>Пожидаев Артем Алексеевич</t>
  </si>
  <si>
    <t>Приказ №22-рк от 18.04.2017</t>
  </si>
  <si>
    <t>III</t>
  </si>
  <si>
    <t>Приказ №33-рк от 30.05.2017</t>
  </si>
  <si>
    <t>Глазырина Влада Владимировна</t>
  </si>
  <si>
    <t>Горская Валерия Васильевна</t>
  </si>
  <si>
    <t>Приказ №5-1р от 31.05.2017</t>
  </si>
  <si>
    <t>эстетическая гимнастика</t>
  </si>
  <si>
    <t>Гусанова Мария Владимировна</t>
  </si>
  <si>
    <t>Мильченко Вероника Николаевна</t>
  </si>
  <si>
    <t>Победнова Елизавета Александровна</t>
  </si>
  <si>
    <t>Репьева Виктория Дмитриевна</t>
  </si>
  <si>
    <t>Федоренко Алена Романовна</t>
  </si>
  <si>
    <t>Приложение №2</t>
  </si>
  <si>
    <t>Лежнев Иван Петрович</t>
  </si>
  <si>
    <t>Григоренко Илья Владимирович</t>
  </si>
  <si>
    <t>Горбунов Виталий Викторович</t>
  </si>
  <si>
    <t>Козорог Арсений Алексеевич</t>
  </si>
  <si>
    <t>Зыбин Денис Алексеевич</t>
  </si>
  <si>
    <t>Бессонный Владимир Андреевич</t>
  </si>
  <si>
    <t>Погорелов Никита Сергеевич</t>
  </si>
  <si>
    <t>Васильев Никита Дмитриевич</t>
  </si>
  <si>
    <t>Шинцов Тигран Алексеевич</t>
  </si>
  <si>
    <t>Артеменко Матвей Михайлович</t>
  </si>
  <si>
    <t>Селезнев Даниил Елисеевич</t>
  </si>
  <si>
    <t>Кантьян Даниил Игоревич</t>
  </si>
  <si>
    <t>Близнюк Дмитрий Сергеевич</t>
  </si>
  <si>
    <t>Бодня Александр Алексеевич</t>
  </si>
  <si>
    <t>Турук Егор Евгеньевич</t>
  </si>
  <si>
    <t>Колыгин Кирилл Дмитриевич</t>
  </si>
  <si>
    <t>Яцуненко Артем Андреевич</t>
  </si>
  <si>
    <t>Логинов Даниил Денисович</t>
  </si>
  <si>
    <t>Максимов Даниил Максимович</t>
  </si>
  <si>
    <t>Бондарь Даниил Олегович</t>
  </si>
  <si>
    <t>Олейник Матвей Анатольевич</t>
  </si>
  <si>
    <t>Кочергин Даниил Дмитриевич</t>
  </si>
  <si>
    <t>Радзиковский Марк Максимович</t>
  </si>
  <si>
    <t>Наценко Даниил Александрович</t>
  </si>
  <si>
    <t>Раду Сергей Викторович</t>
  </si>
  <si>
    <t>Приказ №46-рк от 12.07.2017</t>
  </si>
  <si>
    <t>Проценко Арина Денисовна</t>
  </si>
  <si>
    <t>Приказ №48-рк от 17.07.2017</t>
  </si>
  <si>
    <t>Стрельба  из лука</t>
  </si>
  <si>
    <t>Статистика по присвоению разрядов учащимся МБУ ДО ДЮСШ№1 в 2017 году</t>
  </si>
  <si>
    <t>Алентьев Илья Ильич</t>
  </si>
  <si>
    <t>Барабашев Александр Игоревич</t>
  </si>
  <si>
    <t>Васильев Артем Витальевич</t>
  </si>
  <si>
    <t>Гузенко Валентин Олегович</t>
  </si>
  <si>
    <t>Григорьев Виталий Вадимович</t>
  </si>
  <si>
    <t>Горбатова Виктория Владиславовна</t>
  </si>
  <si>
    <t>Джабраилов Арастун Арастунович</t>
  </si>
  <si>
    <t>Рябко Максим Вадимович</t>
  </si>
  <si>
    <t>Спичаков Руслан Витальевич</t>
  </si>
  <si>
    <t>Строгий Алексей Романович</t>
  </si>
  <si>
    <t>Приказ №2юн от 29.06.2017</t>
  </si>
  <si>
    <t>ВБЕ сетокан</t>
  </si>
  <si>
    <t>Бондаренко Софья Витальевна</t>
  </si>
  <si>
    <t>Исмаилова ДаринаИльхомовна</t>
  </si>
  <si>
    <t>Комиссарова Елизавета Дмитриевна</t>
  </si>
  <si>
    <t>Копачинский Илья Станиславович</t>
  </si>
  <si>
    <t>Басманова Вероника Сергеевна</t>
  </si>
  <si>
    <t>Замогильная Мария Вячеславовна</t>
  </si>
  <si>
    <t>Тихонов Ал-др Александрович</t>
  </si>
  <si>
    <t>Стетюха Вера Михайловна</t>
  </si>
  <si>
    <t>Расторгуева Полина Александр</t>
  </si>
  <si>
    <t>Шудрий Мария Андреевна</t>
  </si>
  <si>
    <t>Галкина Вероника Максимовна</t>
  </si>
  <si>
    <t>Фоминых Матвей Юрьевич</t>
  </si>
  <si>
    <t>Крюков Денис Владимирович</t>
  </si>
  <si>
    <t>Якимкина Елена Романовна</t>
  </si>
  <si>
    <t>Молчанова Софья Ивановна</t>
  </si>
  <si>
    <t>Игнатов Илья Георгиевич</t>
  </si>
  <si>
    <t>Пруткой Даниил Александрович</t>
  </si>
  <si>
    <t>теннис</t>
  </si>
  <si>
    <t>Приказ №5-р 07.09.2017</t>
  </si>
  <si>
    <t>Парахнин Даниил</t>
  </si>
  <si>
    <t>Панькина Наталья</t>
  </si>
  <si>
    <t>Костышева Арина</t>
  </si>
  <si>
    <t>Козлова Елизавета</t>
  </si>
  <si>
    <t>Приказ №8 от 18.08.2017</t>
  </si>
  <si>
    <t>Гаврилова Дарья</t>
  </si>
  <si>
    <t>Якуткина Эльвира</t>
  </si>
  <si>
    <t>Ворошило Дарья</t>
  </si>
  <si>
    <t>Приказ №7 от 18.08.2017</t>
  </si>
  <si>
    <t>Александрова Наталья</t>
  </si>
  <si>
    <t>Угарова Анастасия</t>
  </si>
  <si>
    <t>Лозовая Елизавета</t>
  </si>
  <si>
    <t>Румянцев Михаил</t>
  </si>
  <si>
    <t>Приказ №6 от 18.08.2017</t>
  </si>
  <si>
    <t>Дрыгин Александр Станиславович</t>
  </si>
  <si>
    <t>Приказ №7-КМС от31.07.2017</t>
  </si>
  <si>
    <t>Приказ №8-КМС от 31.08.2017</t>
  </si>
  <si>
    <t>Бабинец Ярослав Иванович</t>
  </si>
  <si>
    <t>II</t>
  </si>
  <si>
    <t>Приказ №63-рк от 15.09.2017</t>
  </si>
  <si>
    <t>Величко Евгения Степановна</t>
  </si>
  <si>
    <t>Соловьев Марк Витальевич</t>
  </si>
  <si>
    <t>Тисленко Дарья Андреевна</t>
  </si>
  <si>
    <t>Потипак Даниил Михайлович</t>
  </si>
  <si>
    <t>Полынников Глеб Юрьевич</t>
  </si>
  <si>
    <t>КовальскийДаниил Олегович</t>
  </si>
  <si>
    <t>Приказ № 9-1р от 30.09.2017</t>
  </si>
  <si>
    <t>Приказ №6 р от 17.10.2017</t>
  </si>
  <si>
    <t>Карасева Юлия Александровна</t>
  </si>
  <si>
    <t>Гулова Полина Алексеевна</t>
  </si>
  <si>
    <t>Мамченко Валерия Анатольевна</t>
  </si>
  <si>
    <t>Грищенко Всеволод Вадимович</t>
  </si>
  <si>
    <t>Шигина Варвара Алексеевна</t>
  </si>
  <si>
    <t>Федорова Полина Александровна</t>
  </si>
  <si>
    <t>Барзыкин Владислав Алексеевич</t>
  </si>
  <si>
    <t>Чурсин Кирилл Никитович</t>
  </si>
  <si>
    <t>Дущенко Ярослав Максимович</t>
  </si>
  <si>
    <t>Дрыгин Данил Станиславович</t>
  </si>
  <si>
    <t>Изотов Святослав Николаевич</t>
  </si>
  <si>
    <t>Парамонов Даниил Евгеньевич</t>
  </si>
  <si>
    <t>Швецов Адел Яхия</t>
  </si>
  <si>
    <t>Исмайлы Мирали Вагидович</t>
  </si>
  <si>
    <t>Лашкул Дарья Алексеевна</t>
  </si>
  <si>
    <t>Перелома Максим Евгеньевич</t>
  </si>
  <si>
    <t xml:space="preserve">Тертышный Никита Николаевич </t>
  </si>
  <si>
    <t>Борисова Мария Сергеевна</t>
  </si>
  <si>
    <t>Попов Арсений Викторович</t>
  </si>
  <si>
    <t xml:space="preserve">Целых Андрей Борисович </t>
  </si>
  <si>
    <t>Фалькин Евгений Павлович</t>
  </si>
  <si>
    <t>Гутенюк Екатерина Валерьевна</t>
  </si>
  <si>
    <t>Шулика Кристина Тайгибовна</t>
  </si>
  <si>
    <t>Львова Александра Сергеевна</t>
  </si>
  <si>
    <t>Молчанова Анне Александровне</t>
  </si>
  <si>
    <t>Приказ № 70-рк от 20.10.2017</t>
  </si>
  <si>
    <t>Приказ №7-р от30.10.2017</t>
  </si>
  <si>
    <t>Заборцев Александр Владимирович</t>
  </si>
  <si>
    <t>Ковалев Дмитрий Вячеславович</t>
  </si>
  <si>
    <t>Белова Дарья Александровна</t>
  </si>
  <si>
    <t>3 юн</t>
  </si>
  <si>
    <t>Петрова Валерия Евгеньевна</t>
  </si>
  <si>
    <t>Дзюба Юлия Ивановна</t>
  </si>
  <si>
    <t>Кирпичева Анна Викторовна</t>
  </si>
  <si>
    <t>2 юн</t>
  </si>
  <si>
    <t>Герасимова Александра Викторовна</t>
  </si>
  <si>
    <t>Мешари Игорь Владимирович</t>
  </si>
  <si>
    <t>Меркушев Владислав Михайлович</t>
  </si>
  <si>
    <t>1 юн</t>
  </si>
  <si>
    <t>№1-Р от 14.12.2016</t>
  </si>
  <si>
    <t>стрельбаиз лука</t>
  </si>
  <si>
    <t>Евтеева Мария Вадимовна</t>
  </si>
  <si>
    <t>Гепеева Карина Романовна</t>
  </si>
  <si>
    <t>Пшеницина Татьяна Александровна</t>
  </si>
  <si>
    <t>Головко Дарья Игоревна</t>
  </si>
  <si>
    <t>Бедросова Виктория Алексеевна</t>
  </si>
  <si>
    <t>Хасанова Марина Евгеньевна</t>
  </si>
  <si>
    <t>Ванян Диана Ашотовна</t>
  </si>
  <si>
    <t>Макарова Юлия Викторовна</t>
  </si>
  <si>
    <t>Глушко Екатерина Дмитриевна</t>
  </si>
  <si>
    <t>Сонец Одеся Владимировна</t>
  </si>
  <si>
    <t>Куделина Анастасия Александровна</t>
  </si>
  <si>
    <t>Свищев Егор Евгеньевич</t>
  </si>
  <si>
    <t>Чайка Даниил Дмитриевич</t>
  </si>
  <si>
    <t>Демьяновский  Егор Алексеевич</t>
  </si>
  <si>
    <t>Епифанов Дмтрий Андреевич</t>
  </si>
  <si>
    <t>Ветров Александр Владимирович</t>
  </si>
  <si>
    <t>Щербаков Александр Николаевич</t>
  </si>
  <si>
    <t>Мумладзе Александр Сергеевич</t>
  </si>
  <si>
    <t>Колесников Богдан Сергеевич</t>
  </si>
  <si>
    <t>Астафьев Илья Игоревич</t>
  </si>
  <si>
    <t>Кукин Илья Романович</t>
  </si>
  <si>
    <t xml:space="preserve">Колмыкова Анастасия Игоревна </t>
  </si>
  <si>
    <t>Гулакова Диана Дмитриевна</t>
  </si>
  <si>
    <t>Филиппова Полина Александровна</t>
  </si>
  <si>
    <t>Кочубей Александр Сергеевич</t>
  </si>
  <si>
    <t>Зайчук Денис Алексеевич</t>
  </si>
  <si>
    <t>Скибин Иван Сергеевич</t>
  </si>
  <si>
    <t>Терещенко Лев Алексеевич</t>
  </si>
  <si>
    <t>Губко Александра Андреевна</t>
  </si>
  <si>
    <t>Звенкова Елизавета Романовна</t>
  </si>
  <si>
    <t>Фисунов Вячеслав Дмитриевич</t>
  </si>
  <si>
    <t xml:space="preserve">Черкашина София Витальевна </t>
  </si>
  <si>
    <t>Крынина Мария Владимировна</t>
  </si>
  <si>
    <t>Сорокина Мария Дмитриевна</t>
  </si>
  <si>
    <t>Артебякин Александр Александрович</t>
  </si>
  <si>
    <t>Тромсюк Ульяна  Алексеевна</t>
  </si>
  <si>
    <t>Кадина Анна Артуровна</t>
  </si>
  <si>
    <t>№ -96-РК от  14.11.2016</t>
  </si>
  <si>
    <t>Приказ № 99-РК от 18.11.2016</t>
  </si>
  <si>
    <t>1 юн.</t>
  </si>
  <si>
    <t>Прутикова Алевтина Владимировна</t>
  </si>
  <si>
    <t>м/с</t>
  </si>
  <si>
    <t>Шевченко Даниил Денисович</t>
  </si>
  <si>
    <t>№196-нг от 15.12.2016</t>
  </si>
  <si>
    <t>Авдеев Владислав Сергеевич</t>
  </si>
  <si>
    <t>Стетюха Вере Михайловне</t>
  </si>
  <si>
    <t>Лагохина Елена Николаевна</t>
  </si>
  <si>
    <t>Тюльпин Даниил Денисович</t>
  </si>
  <si>
    <t>Склярова Варвара Николаевна</t>
  </si>
  <si>
    <t xml:space="preserve">Кирпичева Анна Викторовна </t>
  </si>
  <si>
    <t>Сенченко Виолетта Анатольевна</t>
  </si>
  <si>
    <t>Фильянова Вероника Романовна</t>
  </si>
  <si>
    <t>Луптакова Ярослава Михайловна</t>
  </si>
  <si>
    <t>Стрельба из лука</t>
  </si>
  <si>
    <t>Приказ № 2-р от 29.12.2016</t>
  </si>
  <si>
    <t>Приказ №74-рк от 27.10.2017</t>
  </si>
  <si>
    <t>№ 8-Р от 03.11.2017</t>
  </si>
  <si>
    <t>Наливайский Владимир Юрьевич</t>
  </si>
  <si>
    <t>1юн.</t>
  </si>
  <si>
    <t>Кузнецов Даниил Алексеевич</t>
  </si>
  <si>
    <t>Гладышев Илья Дмитриевич</t>
  </si>
  <si>
    <t>Саржевский Семен Андреевич</t>
  </si>
  <si>
    <t>№ 13-р от 05.12.2017</t>
  </si>
  <si>
    <t>Крючков Александр Александрович</t>
  </si>
  <si>
    <t>Крючков Андрей Александрович</t>
  </si>
  <si>
    <t>Анцыбор Артем Игоревич</t>
  </si>
  <si>
    <t>Волков Богдан Андреевич</t>
  </si>
  <si>
    <t>Беляев Артем Сергеевич</t>
  </si>
  <si>
    <t>2юн.</t>
  </si>
  <si>
    <t>2 юн.</t>
  </si>
  <si>
    <t>№ 12-р от 05.12.2017</t>
  </si>
  <si>
    <t>Кобец Артем Сергеевич</t>
  </si>
  <si>
    <t>Мамаки Иван Михайлович</t>
  </si>
  <si>
    <t>Царцыдзе Никита Александрович</t>
  </si>
  <si>
    <t>Неженцев Никита Сергеевич</t>
  </si>
  <si>
    <t>Ш</t>
  </si>
  <si>
    <t>№ 110-рк от 28.12.2016</t>
  </si>
  <si>
    <t xml:space="preserve"> № 82-рк от  23.11.2017</t>
  </si>
  <si>
    <t>Приказ № 63-рк от 15.09.2017</t>
  </si>
  <si>
    <t xml:space="preserve"> 2 юн.</t>
  </si>
  <si>
    <r>
      <t xml:space="preserve">        Месяц</t>
    </r>
    <r>
      <rPr>
        <sz val="11"/>
        <rFont val="Calibri"/>
        <family val="1"/>
        <charset val="204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</si>
</sst>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1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0" fontId="0" fillId="0" borderId="8" xfId="0" applyBorder="1"/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0" fillId="0" borderId="0" xfId="0" applyBorder="1"/>
    <xf numFmtId="0" fontId="0" fillId="0" borderId="13" xfId="0" applyBorder="1"/>
    <xf numFmtId="0" fontId="6" fillId="0" borderId="0" xfId="0" applyFont="1"/>
    <xf numFmtId="0" fontId="6" fillId="0" borderId="0" xfId="0" applyFont="1" applyBorder="1"/>
    <xf numFmtId="0" fontId="6" fillId="0" borderId="8" xfId="0" applyFont="1" applyBorder="1" applyAlignment="1">
      <alignment vertical="center" wrapText="1"/>
    </xf>
    <xf numFmtId="0" fontId="6" fillId="0" borderId="17" xfId="0" applyFont="1" applyBorder="1"/>
    <xf numFmtId="0" fontId="6" fillId="0" borderId="15" xfId="0" applyFont="1" applyBorder="1" applyAlignment="1">
      <alignment vertical="center" wrapText="1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/>
    <xf numFmtId="0" fontId="7" fillId="0" borderId="8" xfId="0" applyFont="1" applyBorder="1" applyAlignment="1">
      <alignment horizontal="justify" vertical="center" wrapText="1"/>
    </xf>
    <xf numFmtId="0" fontId="8" fillId="0" borderId="0" xfId="0" applyFont="1" applyBorder="1" applyAlignment="1"/>
    <xf numFmtId="0" fontId="6" fillId="0" borderId="8" xfId="0" applyFont="1" applyBorder="1" applyAlignment="1"/>
    <xf numFmtId="0" fontId="3" fillId="0" borderId="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7" fillId="0" borderId="8" xfId="0" applyFont="1" applyBorder="1"/>
    <xf numFmtId="0" fontId="0" fillId="0" borderId="8" xfId="0" applyBorder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7" fillId="0" borderId="8" xfId="0" applyFont="1" applyBorder="1" applyAlignment="1">
      <alignment wrapText="1"/>
    </xf>
    <xf numFmtId="0" fontId="6" fillId="0" borderId="8" xfId="0" applyFont="1" applyBorder="1" applyAlignment="1">
      <alignment horizontal="justify" vertical="center" wrapText="1"/>
    </xf>
    <xf numFmtId="0" fontId="13" fillId="0" borderId="0" xfId="0" applyFont="1"/>
    <xf numFmtId="0" fontId="14" fillId="0" borderId="0" xfId="0" applyFont="1" applyBorder="1"/>
    <xf numFmtId="0" fontId="14" fillId="0" borderId="0" xfId="0" applyFont="1" applyBorder="1" applyAlignment="1">
      <alignment wrapText="1"/>
    </xf>
    <xf numFmtId="0" fontId="13" fillId="0" borderId="0" xfId="0" applyFont="1" applyBorder="1"/>
    <xf numFmtId="0" fontId="15" fillId="0" borderId="8" xfId="0" applyFont="1" applyBorder="1" applyAlignment="1">
      <alignment vertical="center"/>
    </xf>
    <xf numFmtId="0" fontId="15" fillId="0" borderId="8" xfId="0" applyFont="1" applyBorder="1"/>
    <xf numFmtId="0" fontId="0" fillId="0" borderId="8" xfId="0" applyBorder="1" applyAlignment="1">
      <alignment wrapText="1"/>
    </xf>
    <xf numFmtId="0" fontId="6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8" xfId="0" applyFont="1" applyBorder="1" applyAlignment="1">
      <alignment horizontal="left" vertical="top" wrapText="1"/>
    </xf>
    <xf numFmtId="0" fontId="9" fillId="0" borderId="13" xfId="0" applyFont="1" applyBorder="1" applyAlignment="1">
      <alignment vertical="top" wrapText="1"/>
    </xf>
    <xf numFmtId="0" fontId="9" fillId="0" borderId="13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6" fillId="0" borderId="20" xfId="0" applyFont="1" applyBorder="1" applyAlignment="1"/>
    <xf numFmtId="0" fontId="0" fillId="0" borderId="12" xfId="0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8" xfId="0" applyBorder="1" applyAlignment="1">
      <alignment horizontal="center" wrapText="1"/>
    </xf>
    <xf numFmtId="0" fontId="9" fillId="0" borderId="16" xfId="0" applyFont="1" applyBorder="1" applyAlignment="1">
      <alignment horizontal="left" vertical="top" wrapText="1"/>
    </xf>
    <xf numFmtId="0" fontId="9" fillId="0" borderId="15" xfId="0" applyFont="1" applyBorder="1" applyAlignment="1"/>
    <xf numFmtId="0" fontId="9" fillId="0" borderId="12" xfId="0" applyFont="1" applyBorder="1" applyAlignment="1">
      <alignment horizontal="center"/>
    </xf>
    <xf numFmtId="0" fontId="7" fillId="0" borderId="16" xfId="0" applyFont="1" applyBorder="1"/>
    <xf numFmtId="0" fontId="6" fillId="0" borderId="16" xfId="0" applyFont="1" applyBorder="1"/>
    <xf numFmtId="0" fontId="1" fillId="0" borderId="8" xfId="0" applyFont="1" applyBorder="1"/>
    <xf numFmtId="0" fontId="1" fillId="0" borderId="0" xfId="0" applyFont="1"/>
    <xf numFmtId="0" fontId="1" fillId="0" borderId="17" xfId="0" applyFont="1" applyBorder="1"/>
    <xf numFmtId="0" fontId="9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center" wrapText="1"/>
    </xf>
    <xf numFmtId="0" fontId="6" fillId="0" borderId="16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/>
    </xf>
    <xf numFmtId="0" fontId="7" fillId="0" borderId="0" xfId="0" applyFont="1"/>
    <xf numFmtId="0" fontId="9" fillId="0" borderId="8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 wrapText="1"/>
    </xf>
    <xf numFmtId="0" fontId="6" fillId="0" borderId="17" xfId="0" applyFont="1" applyBorder="1" applyAlignment="1">
      <alignment vertical="top" wrapText="1"/>
    </xf>
    <xf numFmtId="0" fontId="6" fillId="0" borderId="17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2" fontId="16" fillId="0" borderId="0" xfId="0" applyNumberFormat="1" applyFont="1"/>
    <xf numFmtId="1" fontId="18" fillId="0" borderId="2" xfId="0" applyNumberFormat="1" applyFont="1" applyBorder="1" applyAlignment="1">
      <alignment vertical="center" wrapText="1"/>
    </xf>
    <xf numFmtId="1" fontId="17" fillId="0" borderId="0" xfId="0" applyNumberFormat="1" applyFont="1"/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0" xfId="0" applyFont="1"/>
    <xf numFmtId="0" fontId="18" fillId="0" borderId="1" xfId="0" applyFont="1" applyFill="1" applyBorder="1" applyAlignment="1">
      <alignment vertical="center" wrapText="1"/>
    </xf>
    <xf numFmtId="0" fontId="17" fillId="0" borderId="0" xfId="0" applyFont="1" applyAlignment="1">
      <alignment wrapText="1"/>
    </xf>
    <xf numFmtId="0" fontId="17" fillId="0" borderId="6" xfId="0" applyFont="1" applyBorder="1" applyAlignment="1">
      <alignment wrapText="1"/>
    </xf>
    <xf numFmtId="0" fontId="17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8" fillId="0" borderId="18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9" fillId="0" borderId="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/>
    </xf>
    <xf numFmtId="0" fontId="6" fillId="0" borderId="8" xfId="0" applyFont="1" applyBorder="1" applyAlignment="1">
      <alignment vertical="top"/>
    </xf>
    <xf numFmtId="0" fontId="12" fillId="0" borderId="9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73"/>
  <sheetViews>
    <sheetView topLeftCell="A10" workbookViewId="0">
      <selection activeCell="M4" sqref="M4:M7"/>
    </sheetView>
  </sheetViews>
  <sheetFormatPr defaultColWidth="9.140625" defaultRowHeight="15" x14ac:dyDescent="0.25"/>
  <cols>
    <col min="1" max="1" width="2.140625" style="74" customWidth="1"/>
    <col min="2" max="2" width="11.42578125" style="73" customWidth="1"/>
    <col min="3" max="3" width="10.140625" style="74" customWidth="1"/>
    <col min="4" max="4" width="7.7109375" style="74" customWidth="1"/>
    <col min="5" max="5" width="8.5703125" style="74" customWidth="1"/>
    <col min="6" max="6" width="6.42578125" style="74" customWidth="1"/>
    <col min="7" max="7" width="8.28515625" style="74" customWidth="1"/>
    <col min="8" max="8" width="6.5703125" style="74" customWidth="1"/>
    <col min="9" max="9" width="6.7109375" style="74" customWidth="1"/>
    <col min="10" max="10" width="6.85546875" style="74" customWidth="1"/>
    <col min="11" max="11" width="7.28515625" style="74" customWidth="1"/>
    <col min="12" max="12" width="9.85546875" style="74" customWidth="1"/>
    <col min="13" max="13" width="9.28515625" style="74" customWidth="1"/>
    <col min="14" max="14" width="8.140625" style="74" customWidth="1"/>
    <col min="15" max="15" width="9.140625" style="74"/>
    <col min="16" max="16" width="6.28515625" style="74" customWidth="1"/>
    <col min="17" max="17" width="5" style="74" customWidth="1"/>
    <col min="18" max="18" width="7.5703125" style="74" customWidth="1"/>
    <col min="19" max="19" width="7.28515625" style="74" customWidth="1"/>
    <col min="20" max="16384" width="9.140625" style="74"/>
  </cols>
  <sheetData>
    <row r="1" spans="2:18" x14ac:dyDescent="0.25">
      <c r="N1" s="74" t="s">
        <v>219</v>
      </c>
    </row>
    <row r="2" spans="2:18" x14ac:dyDescent="0.25">
      <c r="B2" s="75"/>
      <c r="C2" s="76"/>
      <c r="D2" s="76"/>
      <c r="E2" s="90" t="s">
        <v>249</v>
      </c>
      <c r="F2" s="90"/>
      <c r="G2" s="90"/>
      <c r="H2" s="90"/>
      <c r="I2" s="90"/>
      <c r="J2" s="90"/>
      <c r="K2" s="90"/>
      <c r="L2" s="90"/>
      <c r="M2" s="76"/>
      <c r="N2" s="76"/>
      <c r="O2" s="76"/>
      <c r="P2" s="76"/>
      <c r="Q2" s="76"/>
    </row>
    <row r="3" spans="2:18" ht="15.75" thickBot="1" x14ac:dyDescent="0.3">
      <c r="B3" s="75"/>
      <c r="C3" s="76"/>
      <c r="D3" s="76"/>
      <c r="E3" s="91"/>
      <c r="F3" s="91"/>
      <c r="G3" s="91"/>
      <c r="H3" s="91"/>
      <c r="I3" s="91"/>
      <c r="J3" s="91"/>
      <c r="K3" s="91"/>
      <c r="L3" s="91"/>
      <c r="M3" s="76"/>
      <c r="N3" s="76"/>
      <c r="O3" s="76"/>
      <c r="P3" s="76"/>
      <c r="Q3" s="76"/>
    </row>
    <row r="4" spans="2:18" x14ac:dyDescent="0.25">
      <c r="B4" s="98" t="s">
        <v>0</v>
      </c>
      <c r="C4" s="102" t="s">
        <v>1</v>
      </c>
      <c r="D4" s="95" t="s">
        <v>2</v>
      </c>
      <c r="E4" s="95" t="s">
        <v>3</v>
      </c>
      <c r="F4" s="95" t="s">
        <v>4</v>
      </c>
      <c r="G4" s="95" t="s">
        <v>5</v>
      </c>
      <c r="H4" s="95" t="s">
        <v>6</v>
      </c>
      <c r="I4" s="95" t="s">
        <v>7</v>
      </c>
      <c r="J4" s="95" t="s">
        <v>8</v>
      </c>
      <c r="K4" s="95" t="s">
        <v>9</v>
      </c>
      <c r="L4" s="95" t="s">
        <v>10</v>
      </c>
      <c r="M4" s="95" t="s">
        <v>11</v>
      </c>
      <c r="N4" s="95" t="s">
        <v>12</v>
      </c>
      <c r="O4" s="95" t="s">
        <v>23</v>
      </c>
      <c r="P4" s="95" t="s">
        <v>24</v>
      </c>
      <c r="Q4" s="76"/>
    </row>
    <row r="5" spans="2:18" x14ac:dyDescent="0.25">
      <c r="B5" s="99"/>
      <c r="C5" s="103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76"/>
    </row>
    <row r="6" spans="2:18" x14ac:dyDescent="0.25">
      <c r="B6" s="99"/>
      <c r="C6" s="103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76"/>
    </row>
    <row r="7" spans="2:18" ht="31.5" customHeight="1" thickBot="1" x14ac:dyDescent="0.3">
      <c r="B7" s="77" t="s">
        <v>430</v>
      </c>
      <c r="C7" s="104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76"/>
    </row>
    <row r="8" spans="2:18" ht="15.75" customHeight="1" thickBot="1" x14ac:dyDescent="0.3">
      <c r="B8" s="93" t="s">
        <v>53</v>
      </c>
      <c r="C8" s="78" t="s">
        <v>13</v>
      </c>
      <c r="D8" s="79"/>
      <c r="E8" s="79"/>
      <c r="F8" s="79"/>
      <c r="G8" s="80"/>
      <c r="H8" s="80"/>
      <c r="I8" s="80"/>
      <c r="J8" s="79"/>
      <c r="K8" s="79"/>
      <c r="L8" s="79"/>
      <c r="M8" s="80"/>
      <c r="N8" s="80"/>
      <c r="O8" s="80"/>
      <c r="P8" s="81">
        <f t="shared" ref="P8:P11" si="0">D8+E8+F8+G8+H8+I8+J8+K8+L8+M8+N8+O8</f>
        <v>0</v>
      </c>
      <c r="Q8" s="76"/>
    </row>
    <row r="9" spans="2:18" ht="15.75" customHeight="1" thickBot="1" x14ac:dyDescent="0.3">
      <c r="B9" s="93"/>
      <c r="C9" s="78" t="s">
        <v>14</v>
      </c>
      <c r="D9" s="79"/>
      <c r="E9" s="79"/>
      <c r="F9" s="79"/>
      <c r="G9" s="80"/>
      <c r="H9" s="80"/>
      <c r="I9" s="80"/>
      <c r="J9" s="79"/>
      <c r="K9" s="79"/>
      <c r="L9" s="79"/>
      <c r="M9" s="80"/>
      <c r="N9" s="80"/>
      <c r="O9" s="80"/>
      <c r="P9" s="81">
        <f t="shared" si="0"/>
        <v>0</v>
      </c>
      <c r="Q9" s="76"/>
    </row>
    <row r="10" spans="2:18" ht="16.5" customHeight="1" thickBot="1" x14ac:dyDescent="0.3">
      <c r="B10" s="93"/>
      <c r="C10" s="78" t="s">
        <v>15</v>
      </c>
      <c r="D10" s="79"/>
      <c r="E10" s="79"/>
      <c r="F10" s="79"/>
      <c r="G10" s="80"/>
      <c r="H10" s="80"/>
      <c r="I10" s="80"/>
      <c r="J10" s="79"/>
      <c r="K10" s="79"/>
      <c r="L10" s="79"/>
      <c r="M10" s="80"/>
      <c r="N10" s="80"/>
      <c r="O10" s="80"/>
      <c r="P10" s="81">
        <f t="shared" si="0"/>
        <v>0</v>
      </c>
      <c r="Q10" s="76"/>
    </row>
    <row r="11" spans="2:18" ht="15" customHeight="1" thickBot="1" x14ac:dyDescent="0.3">
      <c r="B11" s="94"/>
      <c r="C11" s="78" t="s">
        <v>16</v>
      </c>
      <c r="D11" s="79"/>
      <c r="E11" s="79"/>
      <c r="F11" s="79"/>
      <c r="G11" s="80"/>
      <c r="H11" s="80"/>
      <c r="I11" s="80"/>
      <c r="J11" s="79"/>
      <c r="K11" s="79"/>
      <c r="L11" s="79"/>
      <c r="M11" s="80"/>
      <c r="N11" s="80"/>
      <c r="O11" s="80"/>
      <c r="P11" s="81">
        <f t="shared" si="0"/>
        <v>0</v>
      </c>
      <c r="Q11" s="76">
        <f>P8+P9+P10+P11</f>
        <v>0</v>
      </c>
      <c r="R11" s="82">
        <f>Q11*100/66</f>
        <v>0</v>
      </c>
    </row>
    <row r="12" spans="2:18" ht="15.75" thickBot="1" x14ac:dyDescent="0.3">
      <c r="B12" s="92" t="s">
        <v>54</v>
      </c>
      <c r="C12" s="78" t="s">
        <v>13</v>
      </c>
      <c r="D12" s="79"/>
      <c r="E12" s="79"/>
      <c r="F12" s="79"/>
      <c r="G12" s="80"/>
      <c r="H12" s="80"/>
      <c r="I12" s="80"/>
      <c r="J12" s="79"/>
      <c r="K12" s="79"/>
      <c r="L12" s="79"/>
      <c r="M12" s="80"/>
      <c r="N12" s="80"/>
      <c r="O12" s="80"/>
      <c r="P12" s="81">
        <f>D12+E12+F12+G12+H12+I12+J12+K12+L12+M12+N12+O12</f>
        <v>0</v>
      </c>
      <c r="Q12" s="76"/>
    </row>
    <row r="13" spans="2:18" ht="15.75" thickBot="1" x14ac:dyDescent="0.3">
      <c r="B13" s="93"/>
      <c r="C13" s="78" t="s">
        <v>14</v>
      </c>
      <c r="D13" s="79"/>
      <c r="E13" s="79"/>
      <c r="F13" s="79"/>
      <c r="G13" s="80"/>
      <c r="H13" s="80"/>
      <c r="I13" s="80"/>
      <c r="J13" s="79"/>
      <c r="K13" s="79"/>
      <c r="L13" s="79"/>
      <c r="M13" s="80"/>
      <c r="N13" s="80"/>
      <c r="O13" s="80"/>
      <c r="P13" s="81">
        <f>D13+E13+F13+G13+H13+I13+J13+K13+L13+M13+N13+O13</f>
        <v>0</v>
      </c>
      <c r="Q13" s="76"/>
    </row>
    <row r="14" spans="2:18" ht="15.75" thickBot="1" x14ac:dyDescent="0.3">
      <c r="B14" s="93"/>
      <c r="C14" s="78" t="s">
        <v>15</v>
      </c>
      <c r="D14" s="79"/>
      <c r="E14" s="79"/>
      <c r="F14" s="79"/>
      <c r="G14" s="80"/>
      <c r="H14" s="80"/>
      <c r="I14" s="80"/>
      <c r="J14" s="79"/>
      <c r="K14" s="79"/>
      <c r="L14" s="79"/>
      <c r="M14" s="80"/>
      <c r="N14" s="80"/>
      <c r="O14" s="80"/>
      <c r="P14" s="81">
        <f t="shared" ref="P14:P67" si="1">D14+E14+F14+G14+H14+I14+J14+K14+L14+M14+N14+O14</f>
        <v>0</v>
      </c>
      <c r="Q14" s="76"/>
    </row>
    <row r="15" spans="2:18" ht="15.75" customHeight="1" thickBot="1" x14ac:dyDescent="0.3">
      <c r="B15" s="94"/>
      <c r="C15" s="78" t="s">
        <v>16</v>
      </c>
      <c r="D15" s="79"/>
      <c r="E15" s="79"/>
      <c r="F15" s="79"/>
      <c r="G15" s="80"/>
      <c r="H15" s="80"/>
      <c r="I15" s="80">
        <v>10</v>
      </c>
      <c r="J15" s="79"/>
      <c r="K15" s="79"/>
      <c r="L15" s="79"/>
      <c r="M15" s="80"/>
      <c r="N15" s="80"/>
      <c r="O15" s="80"/>
      <c r="P15" s="81">
        <f t="shared" si="1"/>
        <v>10</v>
      </c>
      <c r="Q15" s="76">
        <f>P12+P13+P14+P15</f>
        <v>10</v>
      </c>
      <c r="R15" s="82">
        <f>Q15*100/124</f>
        <v>8.064516129032258</v>
      </c>
    </row>
    <row r="16" spans="2:18" ht="15.75" thickBot="1" x14ac:dyDescent="0.3">
      <c r="B16" s="92" t="s">
        <v>28</v>
      </c>
      <c r="C16" s="78" t="s">
        <v>13</v>
      </c>
      <c r="D16" s="79"/>
      <c r="E16" s="79"/>
      <c r="F16" s="79"/>
      <c r="G16" s="80"/>
      <c r="H16" s="80"/>
      <c r="I16" s="80"/>
      <c r="J16" s="79"/>
      <c r="K16" s="79"/>
      <c r="L16" s="79"/>
      <c r="M16" s="80"/>
      <c r="N16" s="80"/>
      <c r="O16" s="80"/>
      <c r="P16" s="81">
        <f t="shared" si="1"/>
        <v>0</v>
      </c>
      <c r="Q16" s="76"/>
    </row>
    <row r="17" spans="2:18" ht="15.75" thickBot="1" x14ac:dyDescent="0.3">
      <c r="B17" s="93"/>
      <c r="C17" s="78" t="s">
        <v>14</v>
      </c>
      <c r="D17" s="79"/>
      <c r="E17" s="79"/>
      <c r="F17" s="79"/>
      <c r="G17" s="80"/>
      <c r="H17" s="80"/>
      <c r="I17" s="80"/>
      <c r="J17" s="79"/>
      <c r="K17" s="79"/>
      <c r="L17" s="79"/>
      <c r="M17" s="80"/>
      <c r="N17" s="80"/>
      <c r="O17" s="80"/>
      <c r="P17" s="81">
        <f t="shared" si="1"/>
        <v>0</v>
      </c>
      <c r="Q17" s="76"/>
    </row>
    <row r="18" spans="2:18" ht="15.75" thickBot="1" x14ac:dyDescent="0.3">
      <c r="B18" s="93"/>
      <c r="C18" s="78" t="s">
        <v>15</v>
      </c>
      <c r="D18" s="79"/>
      <c r="E18" s="79"/>
      <c r="F18" s="79"/>
      <c r="G18" s="80"/>
      <c r="H18" s="80">
        <v>6</v>
      </c>
      <c r="I18" s="80"/>
      <c r="J18" s="79"/>
      <c r="K18" s="79"/>
      <c r="L18" s="79"/>
      <c r="M18" s="80"/>
      <c r="N18" s="80"/>
      <c r="O18" s="80"/>
      <c r="P18" s="81">
        <f t="shared" si="1"/>
        <v>6</v>
      </c>
      <c r="Q18" s="76"/>
    </row>
    <row r="19" spans="2:18" ht="15.75" thickBot="1" x14ac:dyDescent="0.3">
      <c r="B19" s="101"/>
      <c r="C19" s="78" t="s">
        <v>16</v>
      </c>
      <c r="D19" s="79"/>
      <c r="E19" s="79"/>
      <c r="F19" s="79"/>
      <c r="G19" s="80"/>
      <c r="H19" s="80"/>
      <c r="I19" s="80"/>
      <c r="J19" s="79"/>
      <c r="K19" s="79"/>
      <c r="L19" s="79"/>
      <c r="M19" s="80"/>
      <c r="N19" s="80"/>
      <c r="O19" s="80"/>
      <c r="P19" s="81">
        <f t="shared" si="1"/>
        <v>0</v>
      </c>
      <c r="Q19" s="76">
        <f>P16+P17+P18+P19</f>
        <v>6</v>
      </c>
      <c r="R19" s="82">
        <f>Q19*100/89</f>
        <v>6.7415730337078648</v>
      </c>
    </row>
    <row r="20" spans="2:18" ht="15.75" thickBot="1" x14ac:dyDescent="0.3">
      <c r="B20" s="100" t="s">
        <v>29</v>
      </c>
      <c r="C20" s="78" t="s">
        <v>13</v>
      </c>
      <c r="D20" s="79"/>
      <c r="E20" s="79"/>
      <c r="F20" s="79"/>
      <c r="G20" s="80"/>
      <c r="H20" s="80"/>
      <c r="I20" s="80"/>
      <c r="J20" s="79"/>
      <c r="K20" s="79"/>
      <c r="L20" s="79"/>
      <c r="M20" s="80"/>
      <c r="N20" s="80"/>
      <c r="O20" s="80"/>
      <c r="P20" s="81">
        <f t="shared" si="1"/>
        <v>0</v>
      </c>
      <c r="Q20" s="76"/>
    </row>
    <row r="21" spans="2:18" ht="15.75" thickBot="1" x14ac:dyDescent="0.3">
      <c r="B21" s="93"/>
      <c r="C21" s="78" t="s">
        <v>14</v>
      </c>
      <c r="D21" s="79"/>
      <c r="E21" s="79"/>
      <c r="F21" s="79"/>
      <c r="G21" s="80"/>
      <c r="H21" s="80"/>
      <c r="I21" s="80"/>
      <c r="J21" s="79"/>
      <c r="K21" s="79"/>
      <c r="L21" s="79"/>
      <c r="M21" s="80"/>
      <c r="N21" s="80"/>
      <c r="O21" s="80"/>
      <c r="P21" s="81">
        <f t="shared" si="1"/>
        <v>0</v>
      </c>
      <c r="Q21" s="76"/>
    </row>
    <row r="22" spans="2:18" ht="15.75" thickBot="1" x14ac:dyDescent="0.3">
      <c r="B22" s="93"/>
      <c r="C22" s="78" t="s">
        <v>15</v>
      </c>
      <c r="D22" s="79"/>
      <c r="E22" s="79"/>
      <c r="F22" s="79"/>
      <c r="G22" s="80"/>
      <c r="H22" s="80"/>
      <c r="I22" s="80"/>
      <c r="J22" s="79"/>
      <c r="K22" s="79"/>
      <c r="L22" s="79"/>
      <c r="M22" s="80"/>
      <c r="N22" s="80"/>
      <c r="O22" s="80"/>
      <c r="P22" s="81">
        <f t="shared" si="1"/>
        <v>0</v>
      </c>
      <c r="Q22" s="76"/>
    </row>
    <row r="23" spans="2:18" ht="15.75" thickBot="1" x14ac:dyDescent="0.3">
      <c r="B23" s="94"/>
      <c r="C23" s="78" t="s">
        <v>16</v>
      </c>
      <c r="D23" s="79"/>
      <c r="E23" s="79"/>
      <c r="F23" s="79"/>
      <c r="G23" s="80"/>
      <c r="H23" s="80"/>
      <c r="I23" s="80"/>
      <c r="J23" s="79"/>
      <c r="K23" s="79"/>
      <c r="L23" s="79"/>
      <c r="M23" s="80"/>
      <c r="N23" s="80"/>
      <c r="O23" s="80"/>
      <c r="P23" s="81">
        <f t="shared" si="1"/>
        <v>0</v>
      </c>
      <c r="Q23" s="76">
        <f>P20+P21+P22+P23</f>
        <v>0</v>
      </c>
      <c r="R23" s="82">
        <f>Q23*100/66</f>
        <v>0</v>
      </c>
    </row>
    <row r="24" spans="2:18" ht="15.75" thickBot="1" x14ac:dyDescent="0.3">
      <c r="B24" s="92" t="s">
        <v>17</v>
      </c>
      <c r="C24" s="78" t="s">
        <v>13</v>
      </c>
      <c r="D24" s="79">
        <v>2</v>
      </c>
      <c r="E24" s="79"/>
      <c r="F24" s="79"/>
      <c r="G24" s="80"/>
      <c r="H24" s="80"/>
      <c r="I24" s="80"/>
      <c r="J24" s="79"/>
      <c r="K24" s="79"/>
      <c r="L24" s="79"/>
      <c r="M24" s="80"/>
      <c r="N24" s="80"/>
      <c r="O24" s="80"/>
      <c r="P24" s="81">
        <f t="shared" si="1"/>
        <v>2</v>
      </c>
      <c r="Q24" s="76"/>
    </row>
    <row r="25" spans="2:18" ht="15.75" thickBot="1" x14ac:dyDescent="0.3">
      <c r="B25" s="93"/>
      <c r="C25" s="78" t="s">
        <v>14</v>
      </c>
      <c r="D25" s="79">
        <v>15</v>
      </c>
      <c r="E25" s="79"/>
      <c r="F25" s="79">
        <v>3</v>
      </c>
      <c r="G25" s="80"/>
      <c r="H25" s="80"/>
      <c r="I25" s="80"/>
      <c r="J25" s="79">
        <v>2</v>
      </c>
      <c r="K25" s="79"/>
      <c r="L25" s="79"/>
      <c r="M25" s="80"/>
      <c r="N25" s="80"/>
      <c r="O25" s="80"/>
      <c r="P25" s="81">
        <f t="shared" si="1"/>
        <v>20</v>
      </c>
      <c r="Q25" s="76"/>
    </row>
    <row r="26" spans="2:18" ht="15.75" thickBot="1" x14ac:dyDescent="0.3">
      <c r="B26" s="93"/>
      <c r="C26" s="78" t="s">
        <v>15</v>
      </c>
      <c r="D26" s="79"/>
      <c r="E26" s="79"/>
      <c r="F26" s="79"/>
      <c r="G26" s="80"/>
      <c r="H26" s="80"/>
      <c r="I26" s="80"/>
      <c r="J26" s="79"/>
      <c r="K26" s="79"/>
      <c r="L26" s="79">
        <v>2</v>
      </c>
      <c r="M26" s="80"/>
      <c r="N26" s="80"/>
      <c r="O26" s="80"/>
      <c r="P26" s="81">
        <f t="shared" si="1"/>
        <v>2</v>
      </c>
      <c r="Q26" s="76"/>
    </row>
    <row r="27" spans="2:18" ht="16.5" customHeight="1" thickBot="1" x14ac:dyDescent="0.3">
      <c r="B27" s="94"/>
      <c r="C27" s="78" t="s">
        <v>16</v>
      </c>
      <c r="D27" s="79"/>
      <c r="E27" s="79"/>
      <c r="F27" s="79"/>
      <c r="G27" s="80">
        <v>24</v>
      </c>
      <c r="H27" s="80"/>
      <c r="I27" s="80"/>
      <c r="J27" s="79"/>
      <c r="K27" s="79"/>
      <c r="L27" s="79">
        <v>2</v>
      </c>
      <c r="M27" s="80">
        <v>26</v>
      </c>
      <c r="N27" s="80">
        <v>1</v>
      </c>
      <c r="O27" s="80"/>
      <c r="P27" s="81">
        <f t="shared" si="1"/>
        <v>53</v>
      </c>
      <c r="Q27" s="76">
        <f>P24+P25+P26+P27</f>
        <v>77</v>
      </c>
      <c r="R27" s="82">
        <f>Q27*100/66</f>
        <v>116.66666666666667</v>
      </c>
    </row>
    <row r="28" spans="2:18" ht="15.75" thickBot="1" x14ac:dyDescent="0.3">
      <c r="B28" s="92" t="s">
        <v>18</v>
      </c>
      <c r="C28" s="78" t="s">
        <v>13</v>
      </c>
      <c r="D28" s="79"/>
      <c r="E28" s="79"/>
      <c r="F28" s="79"/>
      <c r="G28" s="80"/>
      <c r="H28" s="80"/>
      <c r="I28" s="80"/>
      <c r="J28" s="79"/>
      <c r="K28" s="79"/>
      <c r="L28" s="79"/>
      <c r="M28" s="80"/>
      <c r="N28" s="80"/>
      <c r="O28" s="80"/>
      <c r="P28" s="81">
        <f t="shared" si="1"/>
        <v>0</v>
      </c>
      <c r="Q28" s="76"/>
    </row>
    <row r="29" spans="2:18" ht="15.75" thickBot="1" x14ac:dyDescent="0.3">
      <c r="B29" s="93"/>
      <c r="C29" s="78" t="s">
        <v>14</v>
      </c>
      <c r="D29" s="79"/>
      <c r="E29" s="79"/>
      <c r="F29" s="79"/>
      <c r="G29" s="80"/>
      <c r="H29" s="80"/>
      <c r="I29" s="80"/>
      <c r="J29" s="79"/>
      <c r="K29" s="79"/>
      <c r="L29" s="79"/>
      <c r="M29" s="80"/>
      <c r="N29" s="80"/>
      <c r="O29" s="80"/>
      <c r="P29" s="81">
        <f t="shared" si="1"/>
        <v>0</v>
      </c>
      <c r="Q29" s="76"/>
    </row>
    <row r="30" spans="2:18" ht="15.75" thickBot="1" x14ac:dyDescent="0.3">
      <c r="B30" s="93"/>
      <c r="C30" s="78" t="s">
        <v>15</v>
      </c>
      <c r="D30" s="79"/>
      <c r="E30" s="79"/>
      <c r="F30" s="79"/>
      <c r="G30" s="80"/>
      <c r="H30" s="80"/>
      <c r="I30" s="80"/>
      <c r="J30" s="79"/>
      <c r="K30" s="79"/>
      <c r="L30" s="79"/>
      <c r="M30" s="80"/>
      <c r="N30" s="80"/>
      <c r="O30" s="80"/>
      <c r="P30" s="81">
        <f t="shared" si="1"/>
        <v>0</v>
      </c>
      <c r="Q30" s="76"/>
    </row>
    <row r="31" spans="2:18" ht="16.5" customHeight="1" thickBot="1" x14ac:dyDescent="0.3">
      <c r="B31" s="94"/>
      <c r="C31" s="78" t="s">
        <v>16</v>
      </c>
      <c r="D31" s="79"/>
      <c r="E31" s="79"/>
      <c r="F31" s="79"/>
      <c r="G31" s="80"/>
      <c r="H31" s="80"/>
      <c r="I31" s="80"/>
      <c r="J31" s="79"/>
      <c r="K31" s="79"/>
      <c r="L31" s="79">
        <v>22</v>
      </c>
      <c r="M31" s="80">
        <v>1</v>
      </c>
      <c r="N31" s="80"/>
      <c r="O31" s="80"/>
      <c r="P31" s="81">
        <f t="shared" si="1"/>
        <v>23</v>
      </c>
      <c r="Q31" s="76">
        <f>P28+P29+P30+P31</f>
        <v>23</v>
      </c>
      <c r="R31" s="82">
        <f>Q31*100/66</f>
        <v>34.848484848484851</v>
      </c>
    </row>
    <row r="32" spans="2:18" ht="15.75" thickBot="1" x14ac:dyDescent="0.3">
      <c r="B32" s="92" t="s">
        <v>19</v>
      </c>
      <c r="C32" s="78" t="s">
        <v>13</v>
      </c>
      <c r="D32" s="79"/>
      <c r="E32" s="79"/>
      <c r="F32" s="79"/>
      <c r="G32" s="80"/>
      <c r="H32" s="80"/>
      <c r="I32" s="80"/>
      <c r="J32" s="79"/>
      <c r="K32" s="79"/>
      <c r="L32" s="79"/>
      <c r="M32" s="80"/>
      <c r="N32" s="80"/>
      <c r="O32" s="80"/>
      <c r="P32" s="81">
        <f t="shared" si="1"/>
        <v>0</v>
      </c>
      <c r="Q32" s="76"/>
    </row>
    <row r="33" spans="2:18" ht="15.75" thickBot="1" x14ac:dyDescent="0.3">
      <c r="B33" s="93"/>
      <c r="C33" s="78" t="s">
        <v>14</v>
      </c>
      <c r="D33" s="79"/>
      <c r="E33" s="79"/>
      <c r="F33" s="79"/>
      <c r="G33" s="80"/>
      <c r="H33" s="80"/>
      <c r="I33" s="80"/>
      <c r="J33" s="79"/>
      <c r="K33" s="79"/>
      <c r="L33" s="79"/>
      <c r="M33" s="80"/>
      <c r="N33" s="80"/>
      <c r="O33" s="80"/>
      <c r="P33" s="81">
        <f t="shared" si="1"/>
        <v>0</v>
      </c>
      <c r="Q33" s="76"/>
    </row>
    <row r="34" spans="2:18" ht="15.75" thickBot="1" x14ac:dyDescent="0.3">
      <c r="B34" s="93"/>
      <c r="C34" s="78" t="s">
        <v>15</v>
      </c>
      <c r="D34" s="79"/>
      <c r="E34" s="79"/>
      <c r="F34" s="79"/>
      <c r="G34" s="80"/>
      <c r="H34" s="80"/>
      <c r="I34" s="80"/>
      <c r="J34" s="79"/>
      <c r="K34" s="79"/>
      <c r="L34" s="79"/>
      <c r="M34" s="80"/>
      <c r="N34" s="80"/>
      <c r="O34" s="80"/>
      <c r="P34" s="81">
        <f t="shared" si="1"/>
        <v>0</v>
      </c>
      <c r="Q34" s="76"/>
    </row>
    <row r="35" spans="2:18" ht="15" customHeight="1" thickBot="1" x14ac:dyDescent="0.3">
      <c r="B35" s="94"/>
      <c r="C35" s="78" t="s">
        <v>16</v>
      </c>
      <c r="D35" s="79"/>
      <c r="E35" s="79"/>
      <c r="F35" s="79"/>
      <c r="G35" s="80"/>
      <c r="H35" s="80"/>
      <c r="I35" s="80"/>
      <c r="J35" s="79"/>
      <c r="K35" s="79"/>
      <c r="L35" s="79"/>
      <c r="M35" s="80"/>
      <c r="N35" s="80"/>
      <c r="O35" s="80"/>
      <c r="P35" s="81">
        <f t="shared" si="1"/>
        <v>0</v>
      </c>
      <c r="Q35" s="76">
        <f>P32+P33+P34+P35</f>
        <v>0</v>
      </c>
      <c r="R35" s="82">
        <f>Q35*100/43</f>
        <v>0</v>
      </c>
    </row>
    <row r="36" spans="2:18" ht="15.75" thickBot="1" x14ac:dyDescent="0.3">
      <c r="B36" s="92" t="s">
        <v>248</v>
      </c>
      <c r="C36" s="78" t="s">
        <v>13</v>
      </c>
      <c r="D36" s="79"/>
      <c r="E36" s="79"/>
      <c r="F36" s="79"/>
      <c r="G36" s="80"/>
      <c r="H36" s="80"/>
      <c r="I36" s="80"/>
      <c r="J36" s="79"/>
      <c r="K36" s="79"/>
      <c r="L36" s="79"/>
      <c r="M36" s="80"/>
      <c r="N36" s="80"/>
      <c r="O36" s="80"/>
      <c r="P36" s="81">
        <f t="shared" si="1"/>
        <v>0</v>
      </c>
      <c r="Q36" s="76"/>
    </row>
    <row r="37" spans="2:18" ht="15.75" thickBot="1" x14ac:dyDescent="0.3">
      <c r="B37" s="93"/>
      <c r="C37" s="78" t="s">
        <v>14</v>
      </c>
      <c r="D37" s="79">
        <v>1</v>
      </c>
      <c r="E37" s="79"/>
      <c r="F37" s="79"/>
      <c r="G37" s="80"/>
      <c r="H37" s="80"/>
      <c r="I37" s="80"/>
      <c r="J37" s="79"/>
      <c r="K37" s="79"/>
      <c r="L37" s="79"/>
      <c r="M37" s="80"/>
      <c r="N37" s="80"/>
      <c r="O37" s="80"/>
      <c r="P37" s="81">
        <f t="shared" si="1"/>
        <v>1</v>
      </c>
      <c r="Q37" s="76"/>
    </row>
    <row r="38" spans="2:18" ht="15.75" thickBot="1" x14ac:dyDescent="0.3">
      <c r="B38" s="93"/>
      <c r="C38" s="78" t="s">
        <v>15</v>
      </c>
      <c r="D38" s="79">
        <v>1</v>
      </c>
      <c r="E38" s="79"/>
      <c r="F38" s="79"/>
      <c r="G38" s="80"/>
      <c r="H38" s="80"/>
      <c r="I38" s="80"/>
      <c r="J38" s="79"/>
      <c r="K38" s="79"/>
      <c r="L38" s="79"/>
      <c r="M38" s="80"/>
      <c r="N38" s="80"/>
      <c r="O38" s="80"/>
      <c r="P38" s="81">
        <f t="shared" si="1"/>
        <v>1</v>
      </c>
      <c r="Q38" s="76"/>
    </row>
    <row r="39" spans="2:18" ht="17.25" customHeight="1" thickBot="1" x14ac:dyDescent="0.3">
      <c r="B39" s="94"/>
      <c r="C39" s="78" t="s">
        <v>16</v>
      </c>
      <c r="D39" s="79">
        <v>7</v>
      </c>
      <c r="E39" s="79"/>
      <c r="F39" s="79"/>
      <c r="G39" s="80">
        <v>4</v>
      </c>
      <c r="H39" s="80"/>
      <c r="I39" s="80"/>
      <c r="J39" s="79"/>
      <c r="K39" s="79"/>
      <c r="L39" s="79"/>
      <c r="M39" s="80"/>
      <c r="N39" s="80"/>
      <c r="O39" s="80"/>
      <c r="P39" s="81">
        <f t="shared" si="1"/>
        <v>11</v>
      </c>
      <c r="Q39" s="76">
        <f>P36+P37+P38+P39</f>
        <v>13</v>
      </c>
      <c r="R39" s="82">
        <f>Q39*100/20</f>
        <v>65</v>
      </c>
    </row>
    <row r="40" spans="2:18" ht="15.75" thickBot="1" x14ac:dyDescent="0.3">
      <c r="B40" s="92" t="s">
        <v>21</v>
      </c>
      <c r="C40" s="78" t="s">
        <v>13</v>
      </c>
      <c r="D40" s="79"/>
      <c r="E40" s="79"/>
      <c r="F40" s="79"/>
      <c r="G40" s="80"/>
      <c r="H40" s="80"/>
      <c r="I40" s="80"/>
      <c r="J40" s="79"/>
      <c r="K40" s="79"/>
      <c r="L40" s="79"/>
      <c r="M40" s="80"/>
      <c r="N40" s="80"/>
      <c r="O40" s="80"/>
      <c r="P40" s="81">
        <f t="shared" si="1"/>
        <v>0</v>
      </c>
      <c r="Q40" s="76"/>
    </row>
    <row r="41" spans="2:18" ht="15.75" thickBot="1" x14ac:dyDescent="0.3">
      <c r="B41" s="93"/>
      <c r="C41" s="78" t="s">
        <v>14</v>
      </c>
      <c r="D41" s="79"/>
      <c r="E41" s="79"/>
      <c r="F41" s="79"/>
      <c r="G41" s="80"/>
      <c r="H41" s="80"/>
      <c r="I41" s="80"/>
      <c r="J41" s="79"/>
      <c r="K41" s="79"/>
      <c r="L41" s="79"/>
      <c r="M41" s="80"/>
      <c r="N41" s="80"/>
      <c r="O41" s="80"/>
      <c r="P41" s="81">
        <f t="shared" si="1"/>
        <v>0</v>
      </c>
      <c r="Q41" s="76"/>
    </row>
    <row r="42" spans="2:18" ht="15.75" thickBot="1" x14ac:dyDescent="0.3">
      <c r="B42" s="93"/>
      <c r="C42" s="78" t="s">
        <v>15</v>
      </c>
      <c r="D42" s="79"/>
      <c r="E42" s="79"/>
      <c r="F42" s="79"/>
      <c r="G42" s="80"/>
      <c r="H42" s="80"/>
      <c r="I42" s="80"/>
      <c r="J42" s="79"/>
      <c r="K42" s="79"/>
      <c r="L42" s="79"/>
      <c r="M42" s="80"/>
      <c r="N42" s="80"/>
      <c r="O42" s="80"/>
      <c r="P42" s="81">
        <f t="shared" si="1"/>
        <v>0</v>
      </c>
      <c r="Q42" s="76"/>
    </row>
    <row r="43" spans="2:18" ht="16.5" customHeight="1" thickBot="1" x14ac:dyDescent="0.3">
      <c r="B43" s="94"/>
      <c r="C43" s="78" t="s">
        <v>16</v>
      </c>
      <c r="D43" s="79">
        <v>20</v>
      </c>
      <c r="E43" s="79"/>
      <c r="F43" s="79"/>
      <c r="G43" s="80">
        <v>15</v>
      </c>
      <c r="H43" s="80"/>
      <c r="I43" s="80"/>
      <c r="J43" s="79">
        <v>25</v>
      </c>
      <c r="K43" s="79"/>
      <c r="L43" s="79"/>
      <c r="M43" s="80">
        <v>20</v>
      </c>
      <c r="N43" s="80"/>
      <c r="O43" s="80"/>
      <c r="P43" s="81">
        <f t="shared" si="1"/>
        <v>80</v>
      </c>
      <c r="Q43" s="76">
        <f>P40+P41+P42+P43</f>
        <v>80</v>
      </c>
      <c r="R43" s="82">
        <f>Q43*100/304</f>
        <v>26.315789473684209</v>
      </c>
    </row>
    <row r="44" spans="2:18" ht="15.75" thickBot="1" x14ac:dyDescent="0.3">
      <c r="B44" s="92" t="s">
        <v>22</v>
      </c>
      <c r="C44" s="78" t="s">
        <v>13</v>
      </c>
      <c r="D44" s="79"/>
      <c r="E44" s="79"/>
      <c r="F44" s="79"/>
      <c r="G44" s="80"/>
      <c r="H44" s="80"/>
      <c r="I44" s="80"/>
      <c r="J44" s="79"/>
      <c r="K44" s="79"/>
      <c r="L44" s="79"/>
      <c r="M44" s="80"/>
      <c r="N44" s="80"/>
      <c r="O44" s="80"/>
      <c r="P44" s="81">
        <f t="shared" si="1"/>
        <v>0</v>
      </c>
      <c r="Q44" s="76"/>
    </row>
    <row r="45" spans="2:18" ht="15.75" thickBot="1" x14ac:dyDescent="0.3">
      <c r="B45" s="93"/>
      <c r="C45" s="78" t="s">
        <v>14</v>
      </c>
      <c r="D45" s="79"/>
      <c r="E45" s="79"/>
      <c r="F45" s="79"/>
      <c r="G45" s="80"/>
      <c r="H45" s="80"/>
      <c r="I45" s="80"/>
      <c r="J45" s="79"/>
      <c r="K45" s="79"/>
      <c r="L45" s="79"/>
      <c r="M45" s="80"/>
      <c r="N45" s="80"/>
      <c r="O45" s="80"/>
      <c r="P45" s="81">
        <f t="shared" si="1"/>
        <v>0</v>
      </c>
      <c r="Q45" s="76"/>
    </row>
    <row r="46" spans="2:18" ht="15.75" thickBot="1" x14ac:dyDescent="0.3">
      <c r="B46" s="93"/>
      <c r="C46" s="78" t="s">
        <v>15</v>
      </c>
      <c r="D46" s="79"/>
      <c r="E46" s="79"/>
      <c r="F46" s="79"/>
      <c r="G46" s="80"/>
      <c r="H46" s="80"/>
      <c r="I46" s="80"/>
      <c r="J46" s="79"/>
      <c r="K46" s="79"/>
      <c r="L46" s="79"/>
      <c r="M46" s="80"/>
      <c r="N46" s="80"/>
      <c r="O46" s="80"/>
      <c r="P46" s="81">
        <f t="shared" si="1"/>
        <v>0</v>
      </c>
      <c r="Q46" s="76"/>
    </row>
    <row r="47" spans="2:18" ht="21" customHeight="1" thickBot="1" x14ac:dyDescent="0.3">
      <c r="B47" s="94"/>
      <c r="C47" s="78" t="s">
        <v>16</v>
      </c>
      <c r="D47" s="79"/>
      <c r="E47" s="79">
        <v>2</v>
      </c>
      <c r="F47" s="79">
        <v>4</v>
      </c>
      <c r="G47" s="80">
        <v>5</v>
      </c>
      <c r="H47" s="80"/>
      <c r="I47" s="80"/>
      <c r="J47" s="79"/>
      <c r="K47" s="79"/>
      <c r="L47" s="79"/>
      <c r="M47" s="80"/>
      <c r="N47" s="80">
        <v>2</v>
      </c>
      <c r="O47" s="80"/>
      <c r="P47" s="81">
        <f t="shared" si="1"/>
        <v>13</v>
      </c>
      <c r="Q47" s="76">
        <f>P44+P45+P46+P47</f>
        <v>13</v>
      </c>
      <c r="R47" s="82">
        <f>Q47*100/93</f>
        <v>13.978494623655914</v>
      </c>
    </row>
    <row r="48" spans="2:18" ht="15.75" thickBot="1" x14ac:dyDescent="0.3">
      <c r="B48" s="92" t="s">
        <v>31</v>
      </c>
      <c r="C48" s="78" t="s">
        <v>13</v>
      </c>
      <c r="D48" s="79"/>
      <c r="E48" s="79"/>
      <c r="F48" s="79"/>
      <c r="G48" s="80"/>
      <c r="H48" s="80"/>
      <c r="I48" s="80"/>
      <c r="J48" s="79"/>
      <c r="K48" s="79"/>
      <c r="L48" s="79"/>
      <c r="M48" s="80"/>
      <c r="N48" s="80"/>
      <c r="O48" s="80"/>
      <c r="P48" s="81">
        <f t="shared" si="1"/>
        <v>0</v>
      </c>
      <c r="Q48" s="76"/>
    </row>
    <row r="49" spans="2:18" ht="15.75" thickBot="1" x14ac:dyDescent="0.3">
      <c r="B49" s="93"/>
      <c r="C49" s="78" t="s">
        <v>14</v>
      </c>
      <c r="D49" s="79"/>
      <c r="E49" s="79"/>
      <c r="F49" s="79"/>
      <c r="G49" s="80"/>
      <c r="H49" s="80"/>
      <c r="I49" s="80"/>
      <c r="J49" s="79"/>
      <c r="K49" s="79"/>
      <c r="L49" s="79"/>
      <c r="M49" s="80"/>
      <c r="N49" s="80"/>
      <c r="O49" s="80"/>
      <c r="P49" s="81">
        <f t="shared" si="1"/>
        <v>0</v>
      </c>
      <c r="Q49" s="76"/>
    </row>
    <row r="50" spans="2:18" ht="15.75" thickBot="1" x14ac:dyDescent="0.3">
      <c r="B50" s="93"/>
      <c r="C50" s="78" t="s">
        <v>15</v>
      </c>
      <c r="D50" s="79"/>
      <c r="E50" s="79"/>
      <c r="F50" s="79"/>
      <c r="G50" s="80"/>
      <c r="H50" s="80"/>
      <c r="I50" s="80"/>
      <c r="J50" s="79"/>
      <c r="K50" s="79"/>
      <c r="L50" s="79"/>
      <c r="M50" s="80"/>
      <c r="N50" s="80"/>
      <c r="O50" s="80"/>
      <c r="P50" s="81">
        <f t="shared" si="1"/>
        <v>0</v>
      </c>
      <c r="Q50" s="76"/>
    </row>
    <row r="51" spans="2:18" ht="15.75" customHeight="1" thickBot="1" x14ac:dyDescent="0.3">
      <c r="B51" s="94"/>
      <c r="C51" s="78" t="s">
        <v>16</v>
      </c>
      <c r="D51" s="79"/>
      <c r="E51" s="79"/>
      <c r="F51" s="79"/>
      <c r="G51" s="80"/>
      <c r="H51" s="80"/>
      <c r="I51" s="80"/>
      <c r="J51" s="79">
        <v>1</v>
      </c>
      <c r="K51" s="79">
        <v>11</v>
      </c>
      <c r="L51" s="79"/>
      <c r="M51" s="80"/>
      <c r="N51" s="80"/>
      <c r="O51" s="80"/>
      <c r="P51" s="81">
        <f t="shared" si="1"/>
        <v>12</v>
      </c>
      <c r="Q51" s="76">
        <f>P48+P49+P50+P51</f>
        <v>12</v>
      </c>
      <c r="R51" s="82">
        <f>Q51*100/53</f>
        <v>22.641509433962263</v>
      </c>
    </row>
    <row r="52" spans="2:18" ht="15.75" thickBot="1" x14ac:dyDescent="0.3">
      <c r="B52" s="92" t="s">
        <v>26</v>
      </c>
      <c r="C52" s="78" t="s">
        <v>13</v>
      </c>
      <c r="D52" s="79"/>
      <c r="E52" s="79"/>
      <c r="F52" s="79"/>
      <c r="G52" s="80"/>
      <c r="H52" s="80"/>
      <c r="I52" s="80"/>
      <c r="J52" s="79"/>
      <c r="K52" s="79"/>
      <c r="L52" s="79"/>
      <c r="M52" s="80"/>
      <c r="N52" s="80"/>
      <c r="O52" s="80"/>
      <c r="P52" s="81">
        <f t="shared" si="1"/>
        <v>0</v>
      </c>
      <c r="Q52" s="76"/>
    </row>
    <row r="53" spans="2:18" ht="15.75" thickBot="1" x14ac:dyDescent="0.3">
      <c r="B53" s="93"/>
      <c r="C53" s="78" t="s">
        <v>14</v>
      </c>
      <c r="D53" s="79"/>
      <c r="E53" s="79"/>
      <c r="F53" s="79"/>
      <c r="G53" s="80"/>
      <c r="H53" s="80"/>
      <c r="I53" s="80"/>
      <c r="J53" s="79"/>
      <c r="K53" s="79"/>
      <c r="L53" s="79"/>
      <c r="M53" s="80"/>
      <c r="N53" s="80"/>
      <c r="O53" s="80"/>
      <c r="P53" s="81">
        <f t="shared" si="1"/>
        <v>0</v>
      </c>
      <c r="Q53" s="76"/>
    </row>
    <row r="54" spans="2:18" ht="15.75" thickBot="1" x14ac:dyDescent="0.3">
      <c r="B54" s="93"/>
      <c r="C54" s="78" t="s">
        <v>15</v>
      </c>
      <c r="D54" s="79"/>
      <c r="E54" s="79"/>
      <c r="F54" s="79"/>
      <c r="G54" s="80"/>
      <c r="H54" s="80"/>
      <c r="I54" s="80"/>
      <c r="J54" s="79"/>
      <c r="K54" s="79"/>
      <c r="L54" s="79"/>
      <c r="M54" s="80"/>
      <c r="N54" s="80"/>
      <c r="O54" s="80"/>
      <c r="P54" s="81">
        <f t="shared" si="1"/>
        <v>0</v>
      </c>
      <c r="Q54" s="76"/>
    </row>
    <row r="55" spans="2:18" ht="18.75" customHeight="1" thickBot="1" x14ac:dyDescent="0.3">
      <c r="B55" s="94"/>
      <c r="C55" s="78" t="s">
        <v>16</v>
      </c>
      <c r="D55" s="79"/>
      <c r="E55" s="79"/>
      <c r="F55" s="79"/>
      <c r="G55" s="80"/>
      <c r="H55" s="80"/>
      <c r="I55" s="80"/>
      <c r="J55" s="79"/>
      <c r="K55" s="79"/>
      <c r="L55" s="79"/>
      <c r="M55" s="80"/>
      <c r="N55" s="80"/>
      <c r="O55" s="80"/>
      <c r="P55" s="81">
        <f t="shared" si="1"/>
        <v>0</v>
      </c>
      <c r="Q55" s="76">
        <f>P52+P53+P54+P55</f>
        <v>0</v>
      </c>
      <c r="R55" s="82">
        <f>Q55*100/94</f>
        <v>0</v>
      </c>
    </row>
    <row r="56" spans="2:18" ht="15.75" thickBot="1" x14ac:dyDescent="0.3">
      <c r="B56" s="92" t="s">
        <v>27</v>
      </c>
      <c r="C56" s="78" t="s">
        <v>13</v>
      </c>
      <c r="D56" s="79"/>
      <c r="E56" s="79"/>
      <c r="F56" s="79"/>
      <c r="G56" s="80"/>
      <c r="H56" s="80"/>
      <c r="I56" s="80"/>
      <c r="J56" s="79"/>
      <c r="K56" s="79"/>
      <c r="L56" s="79"/>
      <c r="M56" s="80"/>
      <c r="N56" s="80"/>
      <c r="O56" s="80"/>
      <c r="P56" s="81">
        <f t="shared" si="1"/>
        <v>0</v>
      </c>
      <c r="Q56" s="76"/>
    </row>
    <row r="57" spans="2:18" ht="15.75" thickBot="1" x14ac:dyDescent="0.3">
      <c r="B57" s="93"/>
      <c r="C57" s="78" t="s">
        <v>14</v>
      </c>
      <c r="D57" s="79"/>
      <c r="E57" s="79"/>
      <c r="F57" s="79"/>
      <c r="G57" s="80"/>
      <c r="H57" s="80"/>
      <c r="I57" s="80"/>
      <c r="J57" s="79"/>
      <c r="K57" s="79"/>
      <c r="L57" s="79"/>
      <c r="M57" s="80"/>
      <c r="N57" s="80"/>
      <c r="O57" s="80"/>
      <c r="P57" s="81">
        <f t="shared" si="1"/>
        <v>0</v>
      </c>
      <c r="Q57" s="76"/>
    </row>
    <row r="58" spans="2:18" ht="15.75" thickBot="1" x14ac:dyDescent="0.3">
      <c r="B58" s="93"/>
      <c r="C58" s="78" t="s">
        <v>15</v>
      </c>
      <c r="D58" s="79"/>
      <c r="E58" s="79"/>
      <c r="F58" s="79"/>
      <c r="G58" s="80"/>
      <c r="H58" s="80"/>
      <c r="I58" s="80"/>
      <c r="J58" s="79"/>
      <c r="K58" s="79"/>
      <c r="L58" s="79"/>
      <c r="M58" s="80"/>
      <c r="N58" s="80"/>
      <c r="O58" s="80"/>
      <c r="P58" s="81">
        <f t="shared" si="1"/>
        <v>0</v>
      </c>
      <c r="Q58" s="76"/>
    </row>
    <row r="59" spans="2:18" ht="18.75" customHeight="1" thickBot="1" x14ac:dyDescent="0.3">
      <c r="B59" s="94"/>
      <c r="C59" s="78" t="s">
        <v>16</v>
      </c>
      <c r="D59" s="79"/>
      <c r="E59" s="79"/>
      <c r="F59" s="79"/>
      <c r="G59" s="80"/>
      <c r="H59" s="80"/>
      <c r="I59" s="80"/>
      <c r="J59" s="79"/>
      <c r="K59" s="79"/>
      <c r="L59" s="79"/>
      <c r="M59" s="80"/>
      <c r="N59" s="80"/>
      <c r="O59" s="80"/>
      <c r="P59" s="81">
        <f t="shared" si="1"/>
        <v>0</v>
      </c>
      <c r="Q59" s="76">
        <f>P56+P57+P58+P59</f>
        <v>0</v>
      </c>
      <c r="R59" s="82">
        <f>Q59*100/42</f>
        <v>0</v>
      </c>
    </row>
    <row r="60" spans="2:18" ht="15.75" thickBot="1" x14ac:dyDescent="0.3">
      <c r="B60" s="92" t="s">
        <v>30</v>
      </c>
      <c r="C60" s="78" t="s">
        <v>13</v>
      </c>
      <c r="D60" s="79"/>
      <c r="E60" s="79"/>
      <c r="F60" s="79"/>
      <c r="G60" s="80"/>
      <c r="H60" s="80"/>
      <c r="I60" s="80"/>
      <c r="J60" s="79"/>
      <c r="K60" s="79"/>
      <c r="L60" s="79"/>
      <c r="M60" s="80"/>
      <c r="N60" s="80"/>
      <c r="O60" s="80"/>
      <c r="P60" s="81">
        <f t="shared" si="1"/>
        <v>0</v>
      </c>
      <c r="Q60" s="76"/>
    </row>
    <row r="61" spans="2:18" ht="15.75" thickBot="1" x14ac:dyDescent="0.3">
      <c r="B61" s="93"/>
      <c r="C61" s="78" t="s">
        <v>14</v>
      </c>
      <c r="D61" s="79"/>
      <c r="E61" s="79"/>
      <c r="F61" s="79"/>
      <c r="G61" s="80"/>
      <c r="H61" s="80"/>
      <c r="I61" s="80"/>
      <c r="J61" s="79"/>
      <c r="K61" s="79"/>
      <c r="L61" s="79"/>
      <c r="M61" s="80"/>
      <c r="N61" s="80"/>
      <c r="O61" s="80"/>
      <c r="P61" s="81">
        <f t="shared" si="1"/>
        <v>0</v>
      </c>
      <c r="Q61" s="76"/>
    </row>
    <row r="62" spans="2:18" ht="15.75" thickBot="1" x14ac:dyDescent="0.3">
      <c r="B62" s="93"/>
      <c r="C62" s="78" t="s">
        <v>15</v>
      </c>
      <c r="D62" s="79"/>
      <c r="E62" s="79"/>
      <c r="F62" s="79"/>
      <c r="G62" s="80"/>
      <c r="H62" s="80"/>
      <c r="I62" s="80"/>
      <c r="J62" s="79"/>
      <c r="K62" s="79"/>
      <c r="L62" s="79"/>
      <c r="M62" s="80"/>
      <c r="N62" s="80"/>
      <c r="O62" s="80"/>
      <c r="P62" s="81">
        <f t="shared" si="1"/>
        <v>0</v>
      </c>
      <c r="Q62" s="76"/>
    </row>
    <row r="63" spans="2:18" ht="16.5" customHeight="1" thickBot="1" x14ac:dyDescent="0.3">
      <c r="B63" s="94"/>
      <c r="C63" s="78" t="s">
        <v>16</v>
      </c>
      <c r="D63" s="79"/>
      <c r="E63" s="79"/>
      <c r="F63" s="79"/>
      <c r="G63" s="80"/>
      <c r="H63" s="80"/>
      <c r="I63" s="80"/>
      <c r="J63" s="79"/>
      <c r="K63" s="79"/>
      <c r="L63" s="79"/>
      <c r="M63" s="80"/>
      <c r="N63" s="80"/>
      <c r="O63" s="80"/>
      <c r="P63" s="81">
        <f t="shared" si="1"/>
        <v>0</v>
      </c>
      <c r="Q63" s="76">
        <f>P60+P61+P62+P63</f>
        <v>0</v>
      </c>
      <c r="R63" s="82">
        <f>Q63*100/66</f>
        <v>0</v>
      </c>
    </row>
    <row r="64" spans="2:18" ht="15.75" thickBot="1" x14ac:dyDescent="0.3">
      <c r="B64" s="93" t="s">
        <v>32</v>
      </c>
      <c r="C64" s="78" t="s">
        <v>13</v>
      </c>
      <c r="D64" s="79"/>
      <c r="E64" s="79"/>
      <c r="F64" s="79"/>
      <c r="G64" s="80"/>
      <c r="H64" s="80"/>
      <c r="I64" s="80"/>
      <c r="J64" s="79"/>
      <c r="K64" s="79"/>
      <c r="L64" s="79"/>
      <c r="M64" s="80"/>
      <c r="N64" s="80"/>
      <c r="O64" s="80"/>
      <c r="P64" s="83">
        <f>D64+E64+F64+G64+H64+I64+J64+K64+L64+M64+N64+O64</f>
        <v>0</v>
      </c>
      <c r="Q64" s="76"/>
    </row>
    <row r="65" spans="2:18" ht="15.75" thickBot="1" x14ac:dyDescent="0.3">
      <c r="B65" s="93"/>
      <c r="C65" s="78" t="s">
        <v>14</v>
      </c>
      <c r="D65" s="79"/>
      <c r="E65" s="79"/>
      <c r="F65" s="79"/>
      <c r="G65" s="80"/>
      <c r="H65" s="80"/>
      <c r="I65" s="80"/>
      <c r="J65" s="79"/>
      <c r="K65" s="79"/>
      <c r="L65" s="79"/>
      <c r="M65" s="80"/>
      <c r="N65" s="80"/>
      <c r="O65" s="80"/>
      <c r="P65" s="83">
        <f t="shared" si="1"/>
        <v>0</v>
      </c>
      <c r="Q65" s="76"/>
    </row>
    <row r="66" spans="2:18" ht="15.75" thickBot="1" x14ac:dyDescent="0.3">
      <c r="B66" s="93"/>
      <c r="C66" s="78" t="s">
        <v>15</v>
      </c>
      <c r="D66" s="79"/>
      <c r="E66" s="79"/>
      <c r="F66" s="79"/>
      <c r="G66" s="80"/>
      <c r="H66" s="80"/>
      <c r="I66" s="80"/>
      <c r="J66" s="79"/>
      <c r="K66" s="79"/>
      <c r="L66" s="79"/>
      <c r="M66" s="80"/>
      <c r="N66" s="80"/>
      <c r="O66" s="80"/>
      <c r="P66" s="81">
        <f t="shared" si="1"/>
        <v>0</v>
      </c>
      <c r="Q66" s="84">
        <f>P64+P65+P66+P67</f>
        <v>16</v>
      </c>
      <c r="R66" s="82">
        <f>Q66*100/44</f>
        <v>36.363636363636367</v>
      </c>
    </row>
    <row r="67" spans="2:18" ht="19.5" customHeight="1" thickBot="1" x14ac:dyDescent="0.3">
      <c r="B67" s="94"/>
      <c r="C67" s="78" t="s">
        <v>16</v>
      </c>
      <c r="D67" s="79">
        <v>10</v>
      </c>
      <c r="E67" s="79"/>
      <c r="F67" s="79"/>
      <c r="G67" s="80"/>
      <c r="H67" s="80">
        <v>2</v>
      </c>
      <c r="I67" s="80"/>
      <c r="J67" s="79"/>
      <c r="K67" s="79"/>
      <c r="L67" s="79"/>
      <c r="M67" s="80"/>
      <c r="N67" s="80">
        <v>4</v>
      </c>
      <c r="O67" s="80"/>
      <c r="P67" s="81">
        <f t="shared" si="1"/>
        <v>16</v>
      </c>
      <c r="Q67" s="76"/>
    </row>
    <row r="68" spans="2:18" x14ac:dyDescent="0.25">
      <c r="B68" s="85"/>
      <c r="C68" s="86"/>
      <c r="D68" s="86">
        <f t="shared" ref="D68:N68" si="2">SUM(D12:D67)</f>
        <v>56</v>
      </c>
      <c r="E68" s="86">
        <f t="shared" si="2"/>
        <v>2</v>
      </c>
      <c r="F68" s="86">
        <f t="shared" si="2"/>
        <v>7</v>
      </c>
      <c r="G68" s="86">
        <f t="shared" si="2"/>
        <v>48</v>
      </c>
      <c r="H68" s="86">
        <f t="shared" si="2"/>
        <v>8</v>
      </c>
      <c r="I68" s="86">
        <f t="shared" si="2"/>
        <v>10</v>
      </c>
      <c r="J68" s="86">
        <f t="shared" si="2"/>
        <v>28</v>
      </c>
      <c r="K68" s="86">
        <f t="shared" si="2"/>
        <v>11</v>
      </c>
      <c r="L68" s="86">
        <f t="shared" si="2"/>
        <v>26</v>
      </c>
      <c r="M68" s="86">
        <f t="shared" si="2"/>
        <v>47</v>
      </c>
      <c r="N68" s="86">
        <f t="shared" si="2"/>
        <v>7</v>
      </c>
      <c r="O68" s="86">
        <f>SUM(O12:O67)</f>
        <v>0</v>
      </c>
      <c r="P68" s="87"/>
      <c r="Q68" s="76"/>
    </row>
    <row r="69" spans="2:18" ht="15.75" customHeight="1" x14ac:dyDescent="0.25">
      <c r="B69" s="75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88" t="s">
        <v>25</v>
      </c>
      <c r="P69" s="89">
        <f>SUM(P8:P67)</f>
        <v>250</v>
      </c>
      <c r="Q69" s="76"/>
      <c r="R69" s="82">
        <f>P69*100/1359</f>
        <v>18.39587932303164</v>
      </c>
    </row>
    <row r="70" spans="2:18" x14ac:dyDescent="0.25">
      <c r="B70" s="75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 t="s">
        <v>13</v>
      </c>
      <c r="P70" s="84">
        <f>P64+P56+P52+P48+P44+P40+P36+P32+P28+P24+P20+P16+P12+P60+P8</f>
        <v>2</v>
      </c>
      <c r="Q70" s="76"/>
    </row>
    <row r="71" spans="2:18" x14ac:dyDescent="0.25">
      <c r="B71" s="75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 t="s">
        <v>14</v>
      </c>
      <c r="P71" s="84">
        <f>P65+P57+P53+P49+P45+P41+P37+P33+P29+P25+P21+P17+P13+P61+P9</f>
        <v>21</v>
      </c>
      <c r="Q71" s="76"/>
    </row>
    <row r="72" spans="2:18" x14ac:dyDescent="0.25">
      <c r="B72" s="75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 t="s">
        <v>15</v>
      </c>
      <c r="P72" s="76">
        <f>P66+P58+P54+P50+P46+P42+P38+P34+P30+P26+P22+P18+P14+P62+P10</f>
        <v>9</v>
      </c>
      <c r="Q72" s="76"/>
    </row>
    <row r="73" spans="2:18" x14ac:dyDescent="0.25">
      <c r="B73" s="75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 t="s">
        <v>16</v>
      </c>
      <c r="P73" s="76">
        <f>P67+P59+P55+P51+P47+P43+P39+P35+P31+P27+P23+P19+P15+P63+P11</f>
        <v>218</v>
      </c>
      <c r="Q73" s="76"/>
    </row>
  </sheetData>
  <mergeCells count="31">
    <mergeCell ref="B60:B63"/>
    <mergeCell ref="B64:B67"/>
    <mergeCell ref="B52:B55"/>
    <mergeCell ref="B56:B59"/>
    <mergeCell ref="O4:O7"/>
    <mergeCell ref="B48:B51"/>
    <mergeCell ref="B36:B39"/>
    <mergeCell ref="B40:B43"/>
    <mergeCell ref="B44:B47"/>
    <mergeCell ref="P4:P7"/>
    <mergeCell ref="B12:B15"/>
    <mergeCell ref="B16:B19"/>
    <mergeCell ref="B24:B27"/>
    <mergeCell ref="I4:I7"/>
    <mergeCell ref="J4:J7"/>
    <mergeCell ref="K4:K7"/>
    <mergeCell ref="L4:L7"/>
    <mergeCell ref="M4:M7"/>
    <mergeCell ref="N4:N7"/>
    <mergeCell ref="C4:C7"/>
    <mergeCell ref="D4:D7"/>
    <mergeCell ref="E4:E7"/>
    <mergeCell ref="E2:L3"/>
    <mergeCell ref="B28:B31"/>
    <mergeCell ref="B32:B35"/>
    <mergeCell ref="H4:H7"/>
    <mergeCell ref="F4:F7"/>
    <mergeCell ref="G4:G7"/>
    <mergeCell ref="B8:B11"/>
    <mergeCell ref="B4:B6"/>
    <mergeCell ref="B20:B23"/>
  </mergeCells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69"/>
  <sheetViews>
    <sheetView workbookViewId="0">
      <selection activeCell="D12" sqref="D12:D15"/>
    </sheetView>
  </sheetViews>
  <sheetFormatPr defaultRowHeight="15" x14ac:dyDescent="0.25"/>
  <cols>
    <col min="1" max="1" width="4.42578125" customWidth="1"/>
    <col min="2" max="2" width="23.7109375" style="26" customWidth="1"/>
    <col min="3" max="3" width="14.42578125" customWidth="1"/>
    <col min="4" max="4" width="16.28515625" customWidth="1"/>
  </cols>
  <sheetData>
    <row r="2" spans="2:6" ht="15" customHeight="1" x14ac:dyDescent="0.3">
      <c r="B2" s="109" t="s">
        <v>81</v>
      </c>
      <c r="C2" s="109"/>
      <c r="D2" s="109"/>
    </row>
    <row r="3" spans="2:6" x14ac:dyDescent="0.25">
      <c r="D3" s="30"/>
    </row>
    <row r="4" spans="2:6" ht="25.5" customHeight="1" x14ac:dyDescent="0.25">
      <c r="B4" s="114" t="s">
        <v>0</v>
      </c>
      <c r="C4" s="108" t="s">
        <v>82</v>
      </c>
      <c r="D4" s="108" t="s">
        <v>83</v>
      </c>
      <c r="E4" s="105" t="s">
        <v>24</v>
      </c>
    </row>
    <row r="5" spans="2:6" x14ac:dyDescent="0.25">
      <c r="B5" s="115"/>
      <c r="C5" s="108"/>
      <c r="D5" s="108"/>
      <c r="E5" s="105"/>
    </row>
    <row r="6" spans="2:6" x14ac:dyDescent="0.25">
      <c r="B6" s="115"/>
      <c r="C6" s="108"/>
      <c r="D6" s="108"/>
      <c r="E6" s="105"/>
    </row>
    <row r="7" spans="2:6" x14ac:dyDescent="0.25">
      <c r="B7" s="116"/>
      <c r="C7" s="108"/>
      <c r="D7" s="108"/>
      <c r="E7" s="105"/>
    </row>
    <row r="8" spans="2:6" x14ac:dyDescent="0.25">
      <c r="B8" s="106" t="s">
        <v>53</v>
      </c>
      <c r="C8" s="106"/>
      <c r="D8" s="106"/>
      <c r="E8" s="107">
        <f>C8+D8</f>
        <v>0</v>
      </c>
    </row>
    <row r="9" spans="2:6" x14ac:dyDescent="0.25">
      <c r="B9" s="106"/>
      <c r="C9" s="106"/>
      <c r="D9" s="106"/>
      <c r="E9" s="107"/>
    </row>
    <row r="10" spans="2:6" x14ac:dyDescent="0.25">
      <c r="B10" s="106"/>
      <c r="C10" s="106"/>
      <c r="D10" s="106"/>
      <c r="E10" s="107"/>
    </row>
    <row r="11" spans="2:6" x14ac:dyDescent="0.25">
      <c r="B11" s="106"/>
      <c r="C11" s="106"/>
      <c r="D11" s="106"/>
      <c r="E11" s="107"/>
    </row>
    <row r="12" spans="2:6" x14ac:dyDescent="0.25">
      <c r="B12" s="106" t="s">
        <v>54</v>
      </c>
      <c r="C12" s="106"/>
      <c r="D12" s="106"/>
      <c r="E12" s="107">
        <f t="shared" ref="E12:E64" si="0">C12+D12</f>
        <v>0</v>
      </c>
    </row>
    <row r="13" spans="2:6" x14ac:dyDescent="0.25">
      <c r="B13" s="106"/>
      <c r="C13" s="106"/>
      <c r="D13" s="106"/>
      <c r="E13" s="107"/>
    </row>
    <row r="14" spans="2:6" x14ac:dyDescent="0.25">
      <c r="B14" s="106"/>
      <c r="C14" s="106"/>
      <c r="D14" s="106"/>
      <c r="E14" s="107"/>
    </row>
    <row r="15" spans="2:6" x14ac:dyDescent="0.25">
      <c r="B15" s="106"/>
      <c r="C15" s="106"/>
      <c r="D15" s="106"/>
      <c r="E15" s="107"/>
      <c r="F15">
        <f>E12+E13+E14+E15</f>
        <v>0</v>
      </c>
    </row>
    <row r="16" spans="2:6" x14ac:dyDescent="0.25">
      <c r="B16" s="106" t="s">
        <v>28</v>
      </c>
      <c r="C16" s="106"/>
      <c r="D16" s="106"/>
      <c r="E16" s="107">
        <f t="shared" si="0"/>
        <v>0</v>
      </c>
    </row>
    <row r="17" spans="2:6" x14ac:dyDescent="0.25">
      <c r="B17" s="106"/>
      <c r="C17" s="106"/>
      <c r="D17" s="106"/>
      <c r="E17" s="107"/>
    </row>
    <row r="18" spans="2:6" x14ac:dyDescent="0.25">
      <c r="B18" s="106"/>
      <c r="C18" s="106"/>
      <c r="D18" s="106"/>
      <c r="E18" s="107"/>
    </row>
    <row r="19" spans="2:6" x14ac:dyDescent="0.25">
      <c r="B19" s="106"/>
      <c r="C19" s="106"/>
      <c r="D19" s="106"/>
      <c r="E19" s="107"/>
      <c r="F19">
        <f>E16+E17+E18+E19</f>
        <v>0</v>
      </c>
    </row>
    <row r="20" spans="2:6" x14ac:dyDescent="0.25">
      <c r="B20" s="111" t="s">
        <v>29</v>
      </c>
      <c r="C20" s="106"/>
      <c r="D20" s="106"/>
      <c r="E20" s="107">
        <f t="shared" si="0"/>
        <v>0</v>
      </c>
    </row>
    <row r="21" spans="2:6" x14ac:dyDescent="0.25">
      <c r="B21" s="112"/>
      <c r="C21" s="106"/>
      <c r="D21" s="106"/>
      <c r="E21" s="107"/>
    </row>
    <row r="22" spans="2:6" x14ac:dyDescent="0.25">
      <c r="B22" s="112"/>
      <c r="C22" s="106"/>
      <c r="D22" s="106"/>
      <c r="E22" s="107"/>
    </row>
    <row r="23" spans="2:6" x14ac:dyDescent="0.25">
      <c r="B23" s="113"/>
      <c r="C23" s="106"/>
      <c r="D23" s="106"/>
      <c r="E23" s="107"/>
      <c r="F23">
        <f>E20+E21+E22+E23</f>
        <v>0</v>
      </c>
    </row>
    <row r="24" spans="2:6" x14ac:dyDescent="0.25">
      <c r="B24" s="106" t="s">
        <v>17</v>
      </c>
      <c r="C24" s="106"/>
      <c r="D24" s="106"/>
      <c r="E24" s="107">
        <f t="shared" si="0"/>
        <v>0</v>
      </c>
    </row>
    <row r="25" spans="2:6" x14ac:dyDescent="0.25">
      <c r="B25" s="106"/>
      <c r="C25" s="106"/>
      <c r="D25" s="106"/>
      <c r="E25" s="107"/>
    </row>
    <row r="26" spans="2:6" x14ac:dyDescent="0.25">
      <c r="B26" s="106"/>
      <c r="C26" s="106"/>
      <c r="D26" s="106"/>
      <c r="E26" s="107"/>
    </row>
    <row r="27" spans="2:6" x14ac:dyDescent="0.25">
      <c r="B27" s="106"/>
      <c r="C27" s="106"/>
      <c r="D27" s="106"/>
      <c r="E27" s="107"/>
      <c r="F27">
        <f>E24+E25+E26+E27</f>
        <v>0</v>
      </c>
    </row>
    <row r="28" spans="2:6" x14ac:dyDescent="0.25">
      <c r="B28" s="106" t="s">
        <v>18</v>
      </c>
      <c r="C28" s="106"/>
      <c r="D28" s="106"/>
      <c r="E28" s="107">
        <f t="shared" si="0"/>
        <v>0</v>
      </c>
    </row>
    <row r="29" spans="2:6" x14ac:dyDescent="0.25">
      <c r="B29" s="106"/>
      <c r="C29" s="106"/>
      <c r="D29" s="106"/>
      <c r="E29" s="107"/>
    </row>
    <row r="30" spans="2:6" x14ac:dyDescent="0.25">
      <c r="B30" s="106"/>
      <c r="C30" s="106"/>
      <c r="D30" s="106"/>
      <c r="E30" s="107"/>
    </row>
    <row r="31" spans="2:6" x14ac:dyDescent="0.25">
      <c r="B31" s="106"/>
      <c r="C31" s="106"/>
      <c r="D31" s="106"/>
      <c r="E31" s="107"/>
      <c r="F31">
        <f>E28+E29+E30+E31</f>
        <v>0</v>
      </c>
    </row>
    <row r="32" spans="2:6" x14ac:dyDescent="0.25">
      <c r="B32" s="106" t="s">
        <v>19</v>
      </c>
      <c r="C32" s="106"/>
      <c r="D32" s="106"/>
      <c r="E32" s="107">
        <f t="shared" si="0"/>
        <v>0</v>
      </c>
    </row>
    <row r="33" spans="2:6" x14ac:dyDescent="0.25">
      <c r="B33" s="106"/>
      <c r="C33" s="106"/>
      <c r="D33" s="106"/>
      <c r="E33" s="107"/>
    </row>
    <row r="34" spans="2:6" x14ac:dyDescent="0.25">
      <c r="B34" s="106"/>
      <c r="C34" s="106"/>
      <c r="D34" s="106"/>
      <c r="E34" s="107"/>
    </row>
    <row r="35" spans="2:6" x14ac:dyDescent="0.25">
      <c r="B35" s="106"/>
      <c r="C35" s="106"/>
      <c r="D35" s="106"/>
      <c r="E35" s="107"/>
      <c r="F35">
        <f>E32+E33+E34+E35</f>
        <v>0</v>
      </c>
    </row>
    <row r="36" spans="2:6" x14ac:dyDescent="0.25">
      <c r="B36" s="106" t="s">
        <v>20</v>
      </c>
      <c r="C36" s="106">
        <v>0</v>
      </c>
      <c r="D36" s="106">
        <v>0</v>
      </c>
      <c r="E36" s="107">
        <f t="shared" si="0"/>
        <v>0</v>
      </c>
    </row>
    <row r="37" spans="2:6" x14ac:dyDescent="0.25">
      <c r="B37" s="106"/>
      <c r="C37" s="106"/>
      <c r="D37" s="106"/>
      <c r="E37" s="107"/>
    </row>
    <row r="38" spans="2:6" x14ac:dyDescent="0.25">
      <c r="B38" s="106"/>
      <c r="C38" s="106"/>
      <c r="D38" s="106"/>
      <c r="E38" s="107"/>
    </row>
    <row r="39" spans="2:6" x14ac:dyDescent="0.25">
      <c r="B39" s="106"/>
      <c r="C39" s="106"/>
      <c r="D39" s="106"/>
      <c r="E39" s="107"/>
      <c r="F39">
        <f>E36+E37+E38+E39</f>
        <v>0</v>
      </c>
    </row>
    <row r="40" spans="2:6" x14ac:dyDescent="0.25">
      <c r="B40" s="106" t="s">
        <v>21</v>
      </c>
      <c r="C40" s="106"/>
      <c r="D40" s="106"/>
      <c r="E40" s="107">
        <f t="shared" si="0"/>
        <v>0</v>
      </c>
    </row>
    <row r="41" spans="2:6" x14ac:dyDescent="0.25">
      <c r="B41" s="106"/>
      <c r="C41" s="106"/>
      <c r="D41" s="106"/>
      <c r="E41" s="107"/>
    </row>
    <row r="42" spans="2:6" x14ac:dyDescent="0.25">
      <c r="B42" s="106"/>
      <c r="C42" s="106"/>
      <c r="D42" s="106"/>
      <c r="E42" s="107"/>
    </row>
    <row r="43" spans="2:6" x14ac:dyDescent="0.25">
      <c r="B43" s="106"/>
      <c r="C43" s="106"/>
      <c r="D43" s="106"/>
      <c r="E43" s="107"/>
      <c r="F43">
        <f>E40+E41+E42+E43</f>
        <v>0</v>
      </c>
    </row>
    <row r="44" spans="2:6" x14ac:dyDescent="0.25">
      <c r="B44" s="106" t="s">
        <v>22</v>
      </c>
      <c r="C44" s="106"/>
      <c r="D44" s="106"/>
      <c r="E44" s="107">
        <f t="shared" si="0"/>
        <v>0</v>
      </c>
    </row>
    <row r="45" spans="2:6" x14ac:dyDescent="0.25">
      <c r="B45" s="106"/>
      <c r="C45" s="106"/>
      <c r="D45" s="106"/>
      <c r="E45" s="107"/>
    </row>
    <row r="46" spans="2:6" x14ac:dyDescent="0.25">
      <c r="B46" s="106"/>
      <c r="C46" s="106"/>
      <c r="D46" s="106"/>
      <c r="E46" s="107"/>
    </row>
    <row r="47" spans="2:6" x14ac:dyDescent="0.25">
      <c r="B47" s="106"/>
      <c r="C47" s="106"/>
      <c r="D47" s="106"/>
      <c r="E47" s="107"/>
      <c r="F47">
        <f>E44+E45+E46+E47</f>
        <v>0</v>
      </c>
    </row>
    <row r="48" spans="2:6" x14ac:dyDescent="0.25">
      <c r="B48" s="106" t="s">
        <v>31</v>
      </c>
      <c r="C48" s="106"/>
      <c r="D48" s="106"/>
      <c r="E48" s="107">
        <f t="shared" si="0"/>
        <v>0</v>
      </c>
    </row>
    <row r="49" spans="2:6" x14ac:dyDescent="0.25">
      <c r="B49" s="106"/>
      <c r="C49" s="106"/>
      <c r="D49" s="106"/>
      <c r="E49" s="107"/>
    </row>
    <row r="50" spans="2:6" x14ac:dyDescent="0.25">
      <c r="B50" s="106"/>
      <c r="C50" s="106"/>
      <c r="D50" s="106"/>
      <c r="E50" s="107"/>
    </row>
    <row r="51" spans="2:6" x14ac:dyDescent="0.25">
      <c r="B51" s="106"/>
      <c r="C51" s="106"/>
      <c r="D51" s="106"/>
      <c r="E51" s="107"/>
      <c r="F51">
        <f>E48+E49+E50+E51</f>
        <v>0</v>
      </c>
    </row>
    <row r="52" spans="2:6" x14ac:dyDescent="0.25">
      <c r="B52" s="106" t="s">
        <v>26</v>
      </c>
      <c r="C52" s="106"/>
      <c r="D52" s="106"/>
      <c r="E52" s="107">
        <f t="shared" si="0"/>
        <v>0</v>
      </c>
    </row>
    <row r="53" spans="2:6" x14ac:dyDescent="0.25">
      <c r="B53" s="106"/>
      <c r="C53" s="106"/>
      <c r="D53" s="106"/>
      <c r="E53" s="107"/>
    </row>
    <row r="54" spans="2:6" x14ac:dyDescent="0.25">
      <c r="B54" s="106"/>
      <c r="C54" s="106"/>
      <c r="D54" s="106"/>
      <c r="E54" s="107"/>
    </row>
    <row r="55" spans="2:6" x14ac:dyDescent="0.25">
      <c r="B55" s="106"/>
      <c r="C55" s="106"/>
      <c r="D55" s="106"/>
      <c r="E55" s="107"/>
      <c r="F55">
        <f>E52+E53+E54+E55</f>
        <v>0</v>
      </c>
    </row>
    <row r="56" spans="2:6" x14ac:dyDescent="0.25">
      <c r="B56" s="106" t="s">
        <v>27</v>
      </c>
      <c r="C56" s="106"/>
      <c r="D56" s="106"/>
      <c r="E56" s="107">
        <f t="shared" si="0"/>
        <v>0</v>
      </c>
    </row>
    <row r="57" spans="2:6" x14ac:dyDescent="0.25">
      <c r="B57" s="106"/>
      <c r="C57" s="106"/>
      <c r="D57" s="106"/>
      <c r="E57" s="107"/>
    </row>
    <row r="58" spans="2:6" x14ac:dyDescent="0.25">
      <c r="B58" s="106"/>
      <c r="C58" s="106"/>
      <c r="D58" s="106"/>
      <c r="E58" s="107"/>
    </row>
    <row r="59" spans="2:6" x14ac:dyDescent="0.25">
      <c r="B59" s="106"/>
      <c r="C59" s="106"/>
      <c r="D59" s="106"/>
      <c r="E59" s="107"/>
      <c r="F59">
        <f>E56+E57+E58+E59</f>
        <v>0</v>
      </c>
    </row>
    <row r="60" spans="2:6" x14ac:dyDescent="0.25">
      <c r="B60" s="106" t="s">
        <v>30</v>
      </c>
      <c r="C60" s="106"/>
      <c r="D60" s="106"/>
      <c r="E60" s="107">
        <f t="shared" si="0"/>
        <v>0</v>
      </c>
    </row>
    <row r="61" spans="2:6" x14ac:dyDescent="0.25">
      <c r="B61" s="110"/>
      <c r="C61" s="106"/>
      <c r="D61" s="106"/>
      <c r="E61" s="107"/>
    </row>
    <row r="62" spans="2:6" x14ac:dyDescent="0.25">
      <c r="B62" s="110"/>
      <c r="C62" s="106"/>
      <c r="D62" s="106"/>
      <c r="E62" s="107"/>
    </row>
    <row r="63" spans="2:6" x14ac:dyDescent="0.25">
      <c r="B63" s="110"/>
      <c r="C63" s="106"/>
      <c r="D63" s="106"/>
      <c r="E63" s="107"/>
      <c r="F63">
        <f>E60+E61+E62+E63</f>
        <v>0</v>
      </c>
    </row>
    <row r="64" spans="2:6" x14ac:dyDescent="0.25">
      <c r="B64" s="106" t="s">
        <v>32</v>
      </c>
      <c r="C64" s="106"/>
      <c r="D64" s="106"/>
      <c r="E64" s="107">
        <f t="shared" si="0"/>
        <v>0</v>
      </c>
    </row>
    <row r="65" spans="2:6" x14ac:dyDescent="0.25">
      <c r="B65" s="106"/>
      <c r="C65" s="106"/>
      <c r="D65" s="106"/>
      <c r="E65" s="107"/>
    </row>
    <row r="66" spans="2:6" x14ac:dyDescent="0.25">
      <c r="B66" s="106"/>
      <c r="C66" s="106"/>
      <c r="D66" s="106"/>
      <c r="E66" s="107"/>
      <c r="F66" s="1">
        <f>E64+E65+E66+E67</f>
        <v>0</v>
      </c>
    </row>
    <row r="67" spans="2:6" x14ac:dyDescent="0.25">
      <c r="B67" s="106"/>
      <c r="C67" s="106"/>
      <c r="D67" s="106"/>
      <c r="E67" s="107"/>
    </row>
    <row r="68" spans="2:6" x14ac:dyDescent="0.25">
      <c r="B68" s="27"/>
      <c r="C68" s="21">
        <f>SUM(C12:C66)</f>
        <v>0</v>
      </c>
      <c r="D68" s="21">
        <f t="shared" ref="D68" si="1">SUM(D12:D67)</f>
        <v>0</v>
      </c>
      <c r="E68" s="29"/>
    </row>
    <row r="69" spans="2:6" x14ac:dyDescent="0.25">
      <c r="E69" s="28">
        <f>SUM(E8:E67)</f>
        <v>0</v>
      </c>
    </row>
  </sheetData>
  <mergeCells count="65">
    <mergeCell ref="C64:C67"/>
    <mergeCell ref="D64:D67"/>
    <mergeCell ref="E64:E67"/>
    <mergeCell ref="B20:B23"/>
    <mergeCell ref="B4:B7"/>
    <mergeCell ref="C56:C59"/>
    <mergeCell ref="D56:D59"/>
    <mergeCell ref="E56:E59"/>
    <mergeCell ref="C60:C63"/>
    <mergeCell ref="D60:D63"/>
    <mergeCell ref="E60:E63"/>
    <mergeCell ref="C48:C51"/>
    <mergeCell ref="D48:D51"/>
    <mergeCell ref="E48:E51"/>
    <mergeCell ref="C52:C55"/>
    <mergeCell ref="D52:D55"/>
    <mergeCell ref="E52:E55"/>
    <mergeCell ref="D36:D39"/>
    <mergeCell ref="E36:E39"/>
    <mergeCell ref="C40:C43"/>
    <mergeCell ref="D40:D43"/>
    <mergeCell ref="E40:E43"/>
    <mergeCell ref="C44:C47"/>
    <mergeCell ref="D44:D47"/>
    <mergeCell ref="E44:E47"/>
    <mergeCell ref="E24:E27"/>
    <mergeCell ref="C28:C31"/>
    <mergeCell ref="D28:D31"/>
    <mergeCell ref="E28:E31"/>
    <mergeCell ref="C32:C35"/>
    <mergeCell ref="D32:D35"/>
    <mergeCell ref="E32:E35"/>
    <mergeCell ref="E12:E15"/>
    <mergeCell ref="C16:C19"/>
    <mergeCell ref="D16:D19"/>
    <mergeCell ref="E16:E19"/>
    <mergeCell ref="C20:C23"/>
    <mergeCell ref="D20:D23"/>
    <mergeCell ref="E20:E23"/>
    <mergeCell ref="B64:B67"/>
    <mergeCell ref="B2:D2"/>
    <mergeCell ref="C12:C15"/>
    <mergeCell ref="D12:D15"/>
    <mergeCell ref="C8:C11"/>
    <mergeCell ref="D8:D11"/>
    <mergeCell ref="C24:C27"/>
    <mergeCell ref="D24:D27"/>
    <mergeCell ref="C36:C39"/>
    <mergeCell ref="B40:B43"/>
    <mergeCell ref="B44:B47"/>
    <mergeCell ref="B48:B51"/>
    <mergeCell ref="B52:B55"/>
    <mergeCell ref="B56:B59"/>
    <mergeCell ref="B60:B63"/>
    <mergeCell ref="B12:B15"/>
    <mergeCell ref="B16:B19"/>
    <mergeCell ref="B24:B27"/>
    <mergeCell ref="B28:B31"/>
    <mergeCell ref="B32:B35"/>
    <mergeCell ref="B36:B39"/>
    <mergeCell ref="E4:E7"/>
    <mergeCell ref="B8:B11"/>
    <mergeCell ref="E8:E11"/>
    <mergeCell ref="C4:C7"/>
    <mergeCell ref="D4:D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34"/>
  <sheetViews>
    <sheetView tabSelected="1" workbookViewId="0">
      <pane ySplit="1" topLeftCell="A308" activePane="bottomLeft" state="frozen"/>
      <selection pane="bottomLeft" activeCell="A318" sqref="A318"/>
    </sheetView>
  </sheetViews>
  <sheetFormatPr defaultColWidth="9.140625" defaultRowHeight="15" x14ac:dyDescent="0.25"/>
  <cols>
    <col min="1" max="1" width="42.42578125" style="56" customWidth="1"/>
    <col min="2" max="2" width="10.42578125" style="15" customWidth="1"/>
    <col min="3" max="3" width="30.85546875" style="41" customWidth="1"/>
    <col min="4" max="4" width="30.140625" style="41" customWidth="1"/>
    <col min="5" max="5" width="10.28515625" style="10" customWidth="1"/>
    <col min="6" max="6" width="12" style="10" customWidth="1"/>
    <col min="7" max="8" width="12.140625" style="10" customWidth="1"/>
    <col min="9" max="9" width="12" style="10" customWidth="1"/>
    <col min="10" max="10" width="9.5703125" style="10" customWidth="1"/>
    <col min="11" max="11" width="10.42578125" style="10" customWidth="1"/>
    <col min="12" max="13" width="9.140625" style="10"/>
    <col min="14" max="14" width="12.42578125" style="10" customWidth="1"/>
    <col min="15" max="16384" width="9.140625" style="10"/>
  </cols>
  <sheetData>
    <row r="1" spans="1:17" ht="18.75" x14ac:dyDescent="0.3">
      <c r="A1" s="53" t="s">
        <v>35</v>
      </c>
      <c r="B1" s="54" t="s">
        <v>37</v>
      </c>
      <c r="C1" s="47" t="s">
        <v>33</v>
      </c>
      <c r="D1" s="42" t="s">
        <v>34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7" ht="18.75" x14ac:dyDescent="0.3">
      <c r="A2" s="20" t="s">
        <v>338</v>
      </c>
      <c r="B2" s="40" t="s">
        <v>339</v>
      </c>
      <c r="C2" s="117" t="s">
        <v>348</v>
      </c>
      <c r="D2" s="122" t="s">
        <v>349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7" ht="18.75" x14ac:dyDescent="0.3">
      <c r="A3" s="20" t="s">
        <v>340</v>
      </c>
      <c r="B3" s="40" t="s">
        <v>339</v>
      </c>
      <c r="C3" s="118"/>
      <c r="D3" s="122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7" ht="18.75" x14ac:dyDescent="0.3">
      <c r="A4" s="20" t="s">
        <v>341</v>
      </c>
      <c r="B4" s="40" t="s">
        <v>339</v>
      </c>
      <c r="C4" s="118"/>
      <c r="D4" s="122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7" ht="18.75" x14ac:dyDescent="0.3">
      <c r="A5" s="20" t="s">
        <v>342</v>
      </c>
      <c r="B5" s="15" t="s">
        <v>343</v>
      </c>
      <c r="C5" s="118"/>
      <c r="D5" s="122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7" ht="18.75" x14ac:dyDescent="0.3">
      <c r="A6" s="20" t="s">
        <v>344</v>
      </c>
      <c r="B6" s="15" t="s">
        <v>343</v>
      </c>
      <c r="C6" s="118"/>
      <c r="D6" s="122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7" ht="18.75" x14ac:dyDescent="0.3">
      <c r="A7" s="20" t="s">
        <v>345</v>
      </c>
      <c r="B7" s="15" t="s">
        <v>343</v>
      </c>
      <c r="C7" s="118"/>
      <c r="D7" s="122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7" ht="18.75" x14ac:dyDescent="0.3">
      <c r="A8" s="20" t="s">
        <v>346</v>
      </c>
      <c r="B8" s="15" t="s">
        <v>347</v>
      </c>
      <c r="C8" s="119"/>
      <c r="D8" s="122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7" ht="15.75" x14ac:dyDescent="0.25">
      <c r="A9" s="23" t="s">
        <v>41</v>
      </c>
      <c r="B9" s="16" t="s">
        <v>50</v>
      </c>
      <c r="C9" s="117" t="s">
        <v>404</v>
      </c>
      <c r="D9" s="123" t="s">
        <v>32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ht="15.75" x14ac:dyDescent="0.25">
      <c r="A10" s="23" t="s">
        <v>42</v>
      </c>
      <c r="B10" s="16" t="s">
        <v>50</v>
      </c>
      <c r="C10" s="118"/>
      <c r="D10" s="123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ht="15.75" x14ac:dyDescent="0.25">
      <c r="A11" s="23" t="s">
        <v>43</v>
      </c>
      <c r="B11" s="16" t="s">
        <v>50</v>
      </c>
      <c r="C11" s="118"/>
      <c r="D11" s="123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ht="15.75" x14ac:dyDescent="0.25">
      <c r="A12" s="23" t="s">
        <v>44</v>
      </c>
      <c r="B12" s="16" t="s">
        <v>50</v>
      </c>
      <c r="C12" s="118"/>
      <c r="D12" s="123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ht="15.75" x14ac:dyDescent="0.25">
      <c r="A13" s="23" t="s">
        <v>45</v>
      </c>
      <c r="B13" s="16" t="s">
        <v>50</v>
      </c>
      <c r="C13" s="118"/>
      <c r="D13" s="123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ht="15.75" x14ac:dyDescent="0.25">
      <c r="A14" s="23" t="s">
        <v>46</v>
      </c>
      <c r="B14" s="16" t="s">
        <v>51</v>
      </c>
      <c r="C14" s="118"/>
      <c r="D14" s="123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ht="15.75" x14ac:dyDescent="0.25">
      <c r="A15" s="23" t="s">
        <v>47</v>
      </c>
      <c r="B15" s="16" t="s">
        <v>50</v>
      </c>
      <c r="C15" s="118"/>
      <c r="D15" s="123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ht="15.75" x14ac:dyDescent="0.25">
      <c r="A16" s="23" t="s">
        <v>48</v>
      </c>
      <c r="B16" s="16" t="s">
        <v>51</v>
      </c>
      <c r="C16" s="118"/>
      <c r="D16" s="123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ht="15.75" x14ac:dyDescent="0.25">
      <c r="A17" s="24" t="s">
        <v>49</v>
      </c>
      <c r="B17" s="16" t="s">
        <v>52</v>
      </c>
      <c r="C17" s="119"/>
      <c r="D17" s="12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ht="15.75" x14ac:dyDescent="0.25">
      <c r="A18" s="22" t="s">
        <v>55</v>
      </c>
      <c r="B18" s="16" t="s">
        <v>51</v>
      </c>
      <c r="C18" s="117" t="s">
        <v>76</v>
      </c>
      <c r="D18" s="123" t="s">
        <v>75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15.75" x14ac:dyDescent="0.25">
      <c r="A19" s="22" t="s">
        <v>56</v>
      </c>
      <c r="B19" s="16" t="s">
        <v>51</v>
      </c>
      <c r="C19" s="118"/>
      <c r="D19" s="123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15.75" x14ac:dyDescent="0.25">
      <c r="A20" s="22" t="s">
        <v>57</v>
      </c>
      <c r="B20" s="16" t="s">
        <v>51</v>
      </c>
      <c r="C20" s="118"/>
      <c r="D20" s="123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ht="15.75" x14ac:dyDescent="0.25">
      <c r="A21" s="22" t="s">
        <v>58</v>
      </c>
      <c r="B21" s="16" t="s">
        <v>51</v>
      </c>
      <c r="C21" s="118"/>
      <c r="D21" s="123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ht="15.75" x14ac:dyDescent="0.25">
      <c r="A22" s="22" t="s">
        <v>59</v>
      </c>
      <c r="B22" s="16" t="s">
        <v>51</v>
      </c>
      <c r="C22" s="118"/>
      <c r="D22" s="123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15.75" x14ac:dyDescent="0.25">
      <c r="A23" s="22" t="s">
        <v>60</v>
      </c>
      <c r="B23" s="16" t="s">
        <v>51</v>
      </c>
      <c r="C23" s="118"/>
      <c r="D23" s="123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ht="15.75" x14ac:dyDescent="0.25">
      <c r="A24" s="22" t="s">
        <v>61</v>
      </c>
      <c r="B24" s="16" t="s">
        <v>51</v>
      </c>
      <c r="C24" s="118"/>
      <c r="D24" s="123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ht="15.75" x14ac:dyDescent="0.25">
      <c r="A25" s="22" t="s">
        <v>62</v>
      </c>
      <c r="B25" s="16" t="s">
        <v>51</v>
      </c>
      <c r="C25" s="118"/>
      <c r="D25" s="123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ht="15.75" x14ac:dyDescent="0.25">
      <c r="A26" s="22" t="s">
        <v>63</v>
      </c>
      <c r="B26" s="16" t="s">
        <v>51</v>
      </c>
      <c r="C26" s="118"/>
      <c r="D26" s="123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ht="15.75" x14ac:dyDescent="0.25">
      <c r="A27" s="22" t="s">
        <v>64</v>
      </c>
      <c r="B27" s="16" t="s">
        <v>51</v>
      </c>
      <c r="C27" s="118"/>
      <c r="D27" s="123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ht="15.75" x14ac:dyDescent="0.25">
      <c r="A28" s="22" t="s">
        <v>65</v>
      </c>
      <c r="B28" s="16" t="s">
        <v>51</v>
      </c>
      <c r="C28" s="118"/>
      <c r="D28" s="12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15.75" x14ac:dyDescent="0.25">
      <c r="A29" s="22" t="s">
        <v>66</v>
      </c>
      <c r="B29" s="16" t="s">
        <v>51</v>
      </c>
      <c r="C29" s="118"/>
      <c r="D29" s="12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ht="15.75" x14ac:dyDescent="0.25">
      <c r="A30" s="22" t="s">
        <v>67</v>
      </c>
      <c r="B30" s="16" t="s">
        <v>51</v>
      </c>
      <c r="C30" s="118"/>
      <c r="D30" s="12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15.75" x14ac:dyDescent="0.25">
      <c r="A31" s="22" t="s">
        <v>68</v>
      </c>
      <c r="B31" s="16" t="s">
        <v>51</v>
      </c>
      <c r="C31" s="118"/>
      <c r="D31" s="123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ht="15.75" x14ac:dyDescent="0.25">
      <c r="A32" s="22" t="s">
        <v>69</v>
      </c>
      <c r="B32" s="16" t="s">
        <v>51</v>
      </c>
      <c r="C32" s="118"/>
      <c r="D32" s="123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ht="15.75" x14ac:dyDescent="0.25">
      <c r="A33" s="22" t="s">
        <v>70</v>
      </c>
      <c r="B33" s="16" t="s">
        <v>51</v>
      </c>
      <c r="C33" s="118"/>
      <c r="D33" s="12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ht="15.75" x14ac:dyDescent="0.25">
      <c r="A34" s="22" t="s">
        <v>71</v>
      </c>
      <c r="B34" s="16" t="s">
        <v>51</v>
      </c>
      <c r="C34" s="118"/>
      <c r="D34" s="123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ht="15.75" x14ac:dyDescent="0.25">
      <c r="A35" s="22" t="s">
        <v>72</v>
      </c>
      <c r="B35" s="16" t="s">
        <v>51</v>
      </c>
      <c r="C35" s="118"/>
      <c r="D35" s="123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 ht="15.75" x14ac:dyDescent="0.25">
      <c r="A36" s="22" t="s">
        <v>73</v>
      </c>
      <c r="B36" s="16" t="s">
        <v>51</v>
      </c>
      <c r="C36" s="118"/>
      <c r="D36" s="123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ht="15.75" x14ac:dyDescent="0.25">
      <c r="A37" s="22" t="s">
        <v>74</v>
      </c>
      <c r="B37" s="16" t="s">
        <v>51</v>
      </c>
      <c r="C37" s="119"/>
      <c r="D37" s="123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 ht="28.5" x14ac:dyDescent="0.25">
      <c r="A38" s="17" t="s">
        <v>84</v>
      </c>
      <c r="B38" s="15">
        <v>3</v>
      </c>
      <c r="C38" s="66" t="s">
        <v>85</v>
      </c>
      <c r="D38" s="41" t="s">
        <v>32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ht="28.5" x14ac:dyDescent="0.25">
      <c r="A39" s="17" t="s">
        <v>86</v>
      </c>
      <c r="B39" s="15">
        <v>3</v>
      </c>
      <c r="C39" s="44" t="s">
        <v>87</v>
      </c>
      <c r="D39" s="41" t="s">
        <v>78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17" x14ac:dyDescent="0.25">
      <c r="A40" s="17" t="s">
        <v>88</v>
      </c>
      <c r="B40" s="15">
        <v>3</v>
      </c>
      <c r="C40" s="124" t="s">
        <v>89</v>
      </c>
      <c r="D40" s="123" t="s">
        <v>78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7" x14ac:dyDescent="0.25">
      <c r="A41" s="17" t="s">
        <v>90</v>
      </c>
      <c r="B41" s="15">
        <v>3</v>
      </c>
      <c r="C41" s="126"/>
      <c r="D41" s="123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x14ac:dyDescent="0.25">
      <c r="A42" s="17" t="s">
        <v>92</v>
      </c>
      <c r="B42" s="15">
        <v>3</v>
      </c>
      <c r="C42" s="126"/>
      <c r="D42" s="123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x14ac:dyDescent="0.25">
      <c r="A43" s="17" t="s">
        <v>91</v>
      </c>
      <c r="B43" s="15">
        <v>3</v>
      </c>
      <c r="C43" s="125"/>
      <c r="D43" s="123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x14ac:dyDescent="0.25">
      <c r="A44" s="17" t="s">
        <v>94</v>
      </c>
      <c r="B44" s="15" t="s">
        <v>51</v>
      </c>
      <c r="C44" s="124" t="s">
        <v>96</v>
      </c>
      <c r="D44" s="123" t="s">
        <v>97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x14ac:dyDescent="0.25">
      <c r="A45" s="17" t="s">
        <v>95</v>
      </c>
      <c r="B45" s="15" t="s">
        <v>52</v>
      </c>
      <c r="C45" s="125"/>
      <c r="D45" s="123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x14ac:dyDescent="0.25">
      <c r="A46" s="17" t="s">
        <v>99</v>
      </c>
      <c r="B46" s="15" t="s">
        <v>50</v>
      </c>
      <c r="C46" s="124" t="s">
        <v>98</v>
      </c>
      <c r="D46" s="123" t="s">
        <v>97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x14ac:dyDescent="0.25">
      <c r="A47" s="17" t="s">
        <v>102</v>
      </c>
      <c r="B47" s="15" t="s">
        <v>50</v>
      </c>
      <c r="C47" s="126"/>
      <c r="D47" s="123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x14ac:dyDescent="0.25">
      <c r="A48" s="17" t="s">
        <v>100</v>
      </c>
      <c r="B48" s="15" t="s">
        <v>51</v>
      </c>
      <c r="C48" s="126"/>
      <c r="D48" s="123"/>
    </row>
    <row r="49" spans="1:4" x14ac:dyDescent="0.25">
      <c r="A49" s="17" t="s">
        <v>101</v>
      </c>
      <c r="B49" s="15" t="s">
        <v>52</v>
      </c>
      <c r="C49" s="125"/>
      <c r="D49" s="123"/>
    </row>
    <row r="50" spans="1:4" ht="15.75" x14ac:dyDescent="0.25">
      <c r="A50" s="22" t="s">
        <v>108</v>
      </c>
      <c r="B50" s="15" t="s">
        <v>50</v>
      </c>
      <c r="C50" s="124" t="s">
        <v>140</v>
      </c>
      <c r="D50" s="123" t="s">
        <v>97</v>
      </c>
    </row>
    <row r="51" spans="1:4" ht="15.75" x14ac:dyDescent="0.25">
      <c r="A51" s="22" t="s">
        <v>109</v>
      </c>
      <c r="B51" s="15" t="s">
        <v>50</v>
      </c>
      <c r="C51" s="126"/>
      <c r="D51" s="123"/>
    </row>
    <row r="52" spans="1:4" ht="15.75" x14ac:dyDescent="0.25">
      <c r="A52" s="22" t="s">
        <v>110</v>
      </c>
      <c r="B52" s="15" t="s">
        <v>50</v>
      </c>
      <c r="C52" s="126"/>
      <c r="D52" s="123"/>
    </row>
    <row r="53" spans="1:4" ht="15.75" x14ac:dyDescent="0.25">
      <c r="A53" s="22" t="s">
        <v>111</v>
      </c>
      <c r="B53" s="15" t="s">
        <v>50</v>
      </c>
      <c r="C53" s="126"/>
      <c r="D53" s="123"/>
    </row>
    <row r="54" spans="1:4" ht="15.75" x14ac:dyDescent="0.25">
      <c r="A54" s="22" t="s">
        <v>112</v>
      </c>
      <c r="B54" s="15" t="s">
        <v>52</v>
      </c>
      <c r="C54" s="126"/>
      <c r="D54" s="123" t="s">
        <v>78</v>
      </c>
    </row>
    <row r="55" spans="1:4" ht="15.75" x14ac:dyDescent="0.25">
      <c r="A55" s="22" t="s">
        <v>113</v>
      </c>
      <c r="B55" s="15" t="s">
        <v>52</v>
      </c>
      <c r="C55" s="126"/>
      <c r="D55" s="123"/>
    </row>
    <row r="56" spans="1:4" ht="15.75" x14ac:dyDescent="0.25">
      <c r="A56" s="22" t="s">
        <v>114</v>
      </c>
      <c r="B56" s="15" t="s">
        <v>52</v>
      </c>
      <c r="C56" s="126"/>
      <c r="D56" s="123"/>
    </row>
    <row r="57" spans="1:4" ht="15.75" x14ac:dyDescent="0.25">
      <c r="A57" s="22" t="s">
        <v>115</v>
      </c>
      <c r="B57" s="15" t="s">
        <v>52</v>
      </c>
      <c r="C57" s="126"/>
      <c r="D57" s="123"/>
    </row>
    <row r="58" spans="1:4" ht="15.75" x14ac:dyDescent="0.25">
      <c r="A58" s="22" t="s">
        <v>116</v>
      </c>
      <c r="B58" s="15" t="s">
        <v>50</v>
      </c>
      <c r="C58" s="126"/>
      <c r="D58" s="123" t="s">
        <v>105</v>
      </c>
    </row>
    <row r="59" spans="1:4" ht="15.75" x14ac:dyDescent="0.25">
      <c r="A59" s="22" t="s">
        <v>117</v>
      </c>
      <c r="B59" s="15" t="s">
        <v>50</v>
      </c>
      <c r="C59" s="126"/>
      <c r="D59" s="123"/>
    </row>
    <row r="60" spans="1:4" ht="15.75" x14ac:dyDescent="0.25">
      <c r="A60" s="22" t="s">
        <v>118</v>
      </c>
      <c r="B60" s="15" t="s">
        <v>50</v>
      </c>
      <c r="C60" s="126"/>
      <c r="D60" s="123"/>
    </row>
    <row r="61" spans="1:4" ht="15.75" x14ac:dyDescent="0.25">
      <c r="A61" s="22" t="s">
        <v>119</v>
      </c>
      <c r="B61" s="15" t="s">
        <v>50</v>
      </c>
      <c r="C61" s="126"/>
      <c r="D61" s="123"/>
    </row>
    <row r="62" spans="1:4" ht="15.75" x14ac:dyDescent="0.25">
      <c r="A62" s="22" t="s">
        <v>120</v>
      </c>
      <c r="B62" s="15" t="s">
        <v>50</v>
      </c>
      <c r="C62" s="126"/>
      <c r="D62" s="123"/>
    </row>
    <row r="63" spans="1:4" ht="15.75" x14ac:dyDescent="0.25">
      <c r="A63" s="22" t="s">
        <v>121</v>
      </c>
      <c r="B63" s="15" t="s">
        <v>50</v>
      </c>
      <c r="C63" s="126"/>
      <c r="D63" s="123"/>
    </row>
    <row r="64" spans="1:4" ht="15.75" x14ac:dyDescent="0.25">
      <c r="A64" s="22" t="s">
        <v>122</v>
      </c>
      <c r="B64" s="15" t="s">
        <v>51</v>
      </c>
      <c r="C64" s="126"/>
      <c r="D64" s="123" t="s">
        <v>105</v>
      </c>
    </row>
    <row r="65" spans="1:4" ht="15.75" x14ac:dyDescent="0.25">
      <c r="A65" s="22" t="s">
        <v>123</v>
      </c>
      <c r="B65" s="15" t="s">
        <v>51</v>
      </c>
      <c r="C65" s="126"/>
      <c r="D65" s="123"/>
    </row>
    <row r="66" spans="1:4" ht="15.75" x14ac:dyDescent="0.25">
      <c r="A66" s="22" t="s">
        <v>124</v>
      </c>
      <c r="B66" s="15" t="s">
        <v>51</v>
      </c>
      <c r="C66" s="126"/>
      <c r="D66" s="123"/>
    </row>
    <row r="67" spans="1:4" ht="15.75" x14ac:dyDescent="0.25">
      <c r="A67" s="18" t="s">
        <v>125</v>
      </c>
      <c r="B67" s="15" t="s">
        <v>51</v>
      </c>
      <c r="C67" s="126"/>
      <c r="D67" s="123"/>
    </row>
    <row r="68" spans="1:4" ht="15.75" x14ac:dyDescent="0.25">
      <c r="A68" s="22" t="s">
        <v>126</v>
      </c>
      <c r="B68" s="15" t="s">
        <v>51</v>
      </c>
      <c r="C68" s="126"/>
      <c r="D68" s="123"/>
    </row>
    <row r="69" spans="1:4" ht="15.75" x14ac:dyDescent="0.25">
      <c r="A69" s="22" t="s">
        <v>127</v>
      </c>
      <c r="B69" s="15" t="s">
        <v>51</v>
      </c>
      <c r="C69" s="126"/>
      <c r="D69" s="123"/>
    </row>
    <row r="70" spans="1:4" ht="15.75" x14ac:dyDescent="0.25">
      <c r="A70" s="22" t="s">
        <v>128</v>
      </c>
      <c r="B70" s="15" t="s">
        <v>51</v>
      </c>
      <c r="C70" s="126"/>
      <c r="D70" s="123"/>
    </row>
    <row r="71" spans="1:4" ht="15.75" x14ac:dyDescent="0.25">
      <c r="A71" s="22" t="s">
        <v>129</v>
      </c>
      <c r="B71" s="15" t="s">
        <v>51</v>
      </c>
      <c r="C71" s="126"/>
      <c r="D71" s="123"/>
    </row>
    <row r="72" spans="1:4" ht="15.75" x14ac:dyDescent="0.25">
      <c r="A72" s="22" t="s">
        <v>130</v>
      </c>
      <c r="B72" s="15" t="s">
        <v>51</v>
      </c>
      <c r="C72" s="126"/>
      <c r="D72" s="123"/>
    </row>
    <row r="73" spans="1:4" ht="15.75" x14ac:dyDescent="0.25">
      <c r="A73" s="22" t="s">
        <v>131</v>
      </c>
      <c r="B73" s="15" t="s">
        <v>51</v>
      </c>
      <c r="C73" s="126"/>
      <c r="D73" s="123"/>
    </row>
    <row r="74" spans="1:4" ht="15.75" x14ac:dyDescent="0.25">
      <c r="A74" s="22" t="s">
        <v>132</v>
      </c>
      <c r="B74" s="15" t="s">
        <v>51</v>
      </c>
      <c r="C74" s="126"/>
      <c r="D74" s="123"/>
    </row>
    <row r="75" spans="1:4" ht="15.75" x14ac:dyDescent="0.25">
      <c r="A75" s="22" t="s">
        <v>133</v>
      </c>
      <c r="B75" s="15" t="s">
        <v>51</v>
      </c>
      <c r="C75" s="126"/>
      <c r="D75" s="123"/>
    </row>
    <row r="76" spans="1:4" ht="15.75" x14ac:dyDescent="0.25">
      <c r="A76" s="22" t="s">
        <v>134</v>
      </c>
      <c r="B76" s="15" t="s">
        <v>52</v>
      </c>
      <c r="C76" s="126"/>
      <c r="D76" s="123"/>
    </row>
    <row r="77" spans="1:4" ht="15.75" x14ac:dyDescent="0.25">
      <c r="A77" s="22" t="s">
        <v>135</v>
      </c>
      <c r="B77" s="15" t="s">
        <v>52</v>
      </c>
      <c r="C77" s="126"/>
      <c r="D77" s="123"/>
    </row>
    <row r="78" spans="1:4" ht="15.75" x14ac:dyDescent="0.25">
      <c r="A78" s="22" t="s">
        <v>136</v>
      </c>
      <c r="B78" s="15" t="s">
        <v>52</v>
      </c>
      <c r="C78" s="126"/>
      <c r="D78" s="123"/>
    </row>
    <row r="79" spans="1:4" ht="15.75" x14ac:dyDescent="0.25">
      <c r="A79" s="22" t="s">
        <v>137</v>
      </c>
      <c r="B79" s="15" t="s">
        <v>52</v>
      </c>
      <c r="C79" s="126"/>
      <c r="D79" s="123"/>
    </row>
    <row r="80" spans="1:4" ht="15.75" x14ac:dyDescent="0.25">
      <c r="A80" s="22" t="s">
        <v>138</v>
      </c>
      <c r="B80" s="15" t="s">
        <v>52</v>
      </c>
      <c r="C80" s="126"/>
      <c r="D80" s="123"/>
    </row>
    <row r="81" spans="1:4" ht="15.75" x14ac:dyDescent="0.25">
      <c r="A81" s="22" t="s">
        <v>139</v>
      </c>
      <c r="B81" s="15" t="s">
        <v>52</v>
      </c>
      <c r="C81" s="125"/>
      <c r="D81" s="123"/>
    </row>
    <row r="82" spans="1:4" ht="15.75" x14ac:dyDescent="0.25">
      <c r="A82" s="55" t="s">
        <v>108</v>
      </c>
      <c r="B82" s="15" t="s">
        <v>52</v>
      </c>
      <c r="C82" s="44" t="s">
        <v>141</v>
      </c>
      <c r="D82" s="41" t="s">
        <v>97</v>
      </c>
    </row>
    <row r="83" spans="1:4" x14ac:dyDescent="0.25">
      <c r="A83" s="17" t="s">
        <v>142</v>
      </c>
      <c r="B83" s="15">
        <v>2</v>
      </c>
      <c r="C83" s="117" t="s">
        <v>143</v>
      </c>
      <c r="D83" s="123" t="s">
        <v>75</v>
      </c>
    </row>
    <row r="84" spans="1:4" x14ac:dyDescent="0.25">
      <c r="A84" s="17" t="s">
        <v>144</v>
      </c>
      <c r="B84" s="15">
        <v>2</v>
      </c>
      <c r="C84" s="118"/>
      <c r="D84" s="123"/>
    </row>
    <row r="85" spans="1:4" x14ac:dyDescent="0.25">
      <c r="A85" s="17" t="s">
        <v>156</v>
      </c>
      <c r="B85" s="15">
        <v>2</v>
      </c>
      <c r="C85" s="118"/>
      <c r="D85" s="123"/>
    </row>
    <row r="86" spans="1:4" x14ac:dyDescent="0.25">
      <c r="A86" s="17" t="s">
        <v>145</v>
      </c>
      <c r="B86" s="15">
        <v>2</v>
      </c>
      <c r="C86" s="118"/>
      <c r="D86" s="123"/>
    </row>
    <row r="87" spans="1:4" x14ac:dyDescent="0.25">
      <c r="A87" s="17" t="s">
        <v>146</v>
      </c>
      <c r="B87" s="15">
        <v>2</v>
      </c>
      <c r="C87" s="118"/>
      <c r="D87" s="123"/>
    </row>
    <row r="88" spans="1:4" x14ac:dyDescent="0.25">
      <c r="A88" s="17" t="s">
        <v>147</v>
      </c>
      <c r="B88" s="15">
        <v>2</v>
      </c>
      <c r="C88" s="118"/>
      <c r="D88" s="123"/>
    </row>
    <row r="89" spans="1:4" x14ac:dyDescent="0.25">
      <c r="A89" s="17" t="s">
        <v>148</v>
      </c>
      <c r="B89" s="15">
        <v>2</v>
      </c>
      <c r="C89" s="118"/>
      <c r="D89" s="123"/>
    </row>
    <row r="90" spans="1:4" x14ac:dyDescent="0.25">
      <c r="A90" s="17" t="s">
        <v>149</v>
      </c>
      <c r="B90" s="15">
        <v>2</v>
      </c>
      <c r="C90" s="118"/>
      <c r="D90" s="123"/>
    </row>
    <row r="91" spans="1:4" x14ac:dyDescent="0.25">
      <c r="A91" s="17" t="s">
        <v>150</v>
      </c>
      <c r="B91" s="15">
        <v>2</v>
      </c>
      <c r="C91" s="118"/>
      <c r="D91" s="123"/>
    </row>
    <row r="92" spans="1:4" x14ac:dyDescent="0.25">
      <c r="A92" s="17" t="s">
        <v>151</v>
      </c>
      <c r="B92" s="15">
        <v>2</v>
      </c>
      <c r="C92" s="118"/>
      <c r="D92" s="123"/>
    </row>
    <row r="93" spans="1:4" x14ac:dyDescent="0.25">
      <c r="A93" s="17" t="s">
        <v>152</v>
      </c>
      <c r="B93" s="15">
        <v>2</v>
      </c>
      <c r="C93" s="118"/>
      <c r="D93" s="123"/>
    </row>
    <row r="94" spans="1:4" x14ac:dyDescent="0.25">
      <c r="A94" s="17" t="s">
        <v>153</v>
      </c>
      <c r="B94" s="15">
        <v>2</v>
      </c>
      <c r="C94" s="118"/>
      <c r="D94" s="123"/>
    </row>
    <row r="95" spans="1:4" x14ac:dyDescent="0.25">
      <c r="A95" s="17" t="s">
        <v>154</v>
      </c>
      <c r="B95" s="15">
        <v>2</v>
      </c>
      <c r="C95" s="118"/>
      <c r="D95" s="123"/>
    </row>
    <row r="96" spans="1:4" x14ac:dyDescent="0.25">
      <c r="A96" s="17" t="s">
        <v>155</v>
      </c>
      <c r="B96" s="15">
        <v>2</v>
      </c>
      <c r="C96" s="118"/>
      <c r="D96" s="123"/>
    </row>
    <row r="97" spans="1:4" x14ac:dyDescent="0.25">
      <c r="A97" s="17" t="s">
        <v>157</v>
      </c>
      <c r="B97" s="15">
        <v>2</v>
      </c>
      <c r="C97" s="119"/>
      <c r="D97" s="123"/>
    </row>
    <row r="98" spans="1:4" x14ac:dyDescent="0.25">
      <c r="A98" s="17" t="s">
        <v>158</v>
      </c>
      <c r="B98" s="15">
        <v>2</v>
      </c>
      <c r="C98" s="117" t="s">
        <v>207</v>
      </c>
      <c r="D98" s="123" t="s">
        <v>105</v>
      </c>
    </row>
    <row r="99" spans="1:4" x14ac:dyDescent="0.25">
      <c r="A99" s="17" t="s">
        <v>159</v>
      </c>
      <c r="B99" s="15">
        <v>2</v>
      </c>
      <c r="C99" s="118"/>
      <c r="D99" s="123"/>
    </row>
    <row r="100" spans="1:4" x14ac:dyDescent="0.25">
      <c r="A100" s="17" t="s">
        <v>160</v>
      </c>
      <c r="B100" s="15">
        <v>2</v>
      </c>
      <c r="C100" s="118"/>
      <c r="D100" s="123"/>
    </row>
    <row r="101" spans="1:4" x14ac:dyDescent="0.25">
      <c r="A101" s="17" t="s">
        <v>161</v>
      </c>
      <c r="B101" s="15">
        <v>2</v>
      </c>
      <c r="C101" s="118"/>
      <c r="D101" s="123"/>
    </row>
    <row r="102" spans="1:4" x14ac:dyDescent="0.25">
      <c r="A102" s="17" t="s">
        <v>162</v>
      </c>
      <c r="B102" s="15">
        <v>2</v>
      </c>
      <c r="C102" s="118"/>
      <c r="D102" s="123"/>
    </row>
    <row r="103" spans="1:4" x14ac:dyDescent="0.25">
      <c r="A103" s="17" t="s">
        <v>163</v>
      </c>
      <c r="B103" s="15">
        <v>2</v>
      </c>
      <c r="C103" s="118"/>
      <c r="D103" s="123"/>
    </row>
    <row r="104" spans="1:4" x14ac:dyDescent="0.25">
      <c r="A104" s="17" t="s">
        <v>164</v>
      </c>
      <c r="B104" s="15">
        <v>2</v>
      </c>
      <c r="C104" s="118"/>
      <c r="D104" s="123"/>
    </row>
    <row r="105" spans="1:4" x14ac:dyDescent="0.25">
      <c r="A105" s="17" t="s">
        <v>165</v>
      </c>
      <c r="B105" s="15">
        <v>2</v>
      </c>
      <c r="C105" s="118"/>
      <c r="D105" s="123"/>
    </row>
    <row r="106" spans="1:4" x14ac:dyDescent="0.25">
      <c r="A106" s="17" t="s">
        <v>166</v>
      </c>
      <c r="B106" s="15">
        <v>2</v>
      </c>
      <c r="C106" s="118"/>
      <c r="D106" s="123"/>
    </row>
    <row r="107" spans="1:4" x14ac:dyDescent="0.25">
      <c r="A107" s="17" t="s">
        <v>167</v>
      </c>
      <c r="B107" s="15">
        <v>2</v>
      </c>
      <c r="C107" s="118"/>
      <c r="D107" s="123"/>
    </row>
    <row r="108" spans="1:4" x14ac:dyDescent="0.25">
      <c r="A108" s="17" t="s">
        <v>168</v>
      </c>
      <c r="B108" s="15">
        <v>2</v>
      </c>
      <c r="C108" s="118"/>
      <c r="D108" s="123"/>
    </row>
    <row r="109" spans="1:4" x14ac:dyDescent="0.25">
      <c r="A109" s="17" t="s">
        <v>169</v>
      </c>
      <c r="B109" s="15">
        <v>2</v>
      </c>
      <c r="C109" s="118"/>
      <c r="D109" s="123"/>
    </row>
    <row r="110" spans="1:4" x14ac:dyDescent="0.25">
      <c r="A110" s="17" t="s">
        <v>170</v>
      </c>
      <c r="B110" s="15">
        <v>2</v>
      </c>
      <c r="C110" s="118"/>
      <c r="D110" s="123"/>
    </row>
    <row r="111" spans="1:4" x14ac:dyDescent="0.25">
      <c r="A111" s="17" t="s">
        <v>171</v>
      </c>
      <c r="B111" s="15">
        <v>2</v>
      </c>
      <c r="C111" s="118"/>
      <c r="D111" s="123"/>
    </row>
    <row r="112" spans="1:4" x14ac:dyDescent="0.25">
      <c r="A112" s="17" t="s">
        <v>172</v>
      </c>
      <c r="B112" s="15">
        <v>2</v>
      </c>
      <c r="C112" s="118"/>
      <c r="D112" s="123"/>
    </row>
    <row r="113" spans="1:4" x14ac:dyDescent="0.25">
      <c r="A113" s="17" t="s">
        <v>173</v>
      </c>
      <c r="B113" s="15">
        <v>2</v>
      </c>
      <c r="C113" s="118"/>
      <c r="D113" s="123"/>
    </row>
    <row r="114" spans="1:4" x14ac:dyDescent="0.25">
      <c r="A114" s="17" t="s">
        <v>174</v>
      </c>
      <c r="B114" s="15">
        <v>2</v>
      </c>
      <c r="C114" s="118"/>
      <c r="D114" s="123"/>
    </row>
    <row r="115" spans="1:4" x14ac:dyDescent="0.25">
      <c r="A115" s="17" t="s">
        <v>175</v>
      </c>
      <c r="B115" s="15">
        <v>2</v>
      </c>
      <c r="C115" s="118"/>
      <c r="D115" s="123"/>
    </row>
    <row r="116" spans="1:4" x14ac:dyDescent="0.25">
      <c r="A116" s="17" t="s">
        <v>176</v>
      </c>
      <c r="B116" s="15">
        <v>2</v>
      </c>
      <c r="C116" s="118"/>
      <c r="D116" s="123"/>
    </row>
    <row r="117" spans="1:4" x14ac:dyDescent="0.25">
      <c r="A117" s="17" t="s">
        <v>177</v>
      </c>
      <c r="B117" s="15">
        <v>2</v>
      </c>
      <c r="C117" s="118"/>
      <c r="D117" s="123"/>
    </row>
    <row r="118" spans="1:4" x14ac:dyDescent="0.25">
      <c r="A118" s="17" t="s">
        <v>178</v>
      </c>
      <c r="B118" s="15">
        <v>2</v>
      </c>
      <c r="C118" s="118"/>
      <c r="D118" s="123"/>
    </row>
    <row r="119" spans="1:4" x14ac:dyDescent="0.25">
      <c r="A119" s="17" t="s">
        <v>179</v>
      </c>
      <c r="B119" s="15">
        <v>2</v>
      </c>
      <c r="C119" s="118"/>
      <c r="D119" s="123"/>
    </row>
    <row r="120" spans="1:4" x14ac:dyDescent="0.25">
      <c r="A120" s="17" t="s">
        <v>180</v>
      </c>
      <c r="B120" s="15">
        <v>2</v>
      </c>
      <c r="C120" s="118"/>
      <c r="D120" s="123"/>
    </row>
    <row r="121" spans="1:4" x14ac:dyDescent="0.25">
      <c r="A121" s="17" t="s">
        <v>181</v>
      </c>
      <c r="B121" s="15">
        <v>2</v>
      </c>
      <c r="C121" s="118"/>
      <c r="D121" s="123"/>
    </row>
    <row r="122" spans="1:4" x14ac:dyDescent="0.25">
      <c r="A122" s="17" t="s">
        <v>182</v>
      </c>
      <c r="B122" s="15">
        <v>2</v>
      </c>
      <c r="C122" s="118"/>
      <c r="D122" s="123"/>
    </row>
    <row r="123" spans="1:4" x14ac:dyDescent="0.25">
      <c r="A123" s="17" t="s">
        <v>183</v>
      </c>
      <c r="B123" s="15">
        <v>2</v>
      </c>
      <c r="C123" s="118"/>
      <c r="D123" s="123"/>
    </row>
    <row r="124" spans="1:4" x14ac:dyDescent="0.25">
      <c r="A124" s="17" t="s">
        <v>184</v>
      </c>
      <c r="B124" s="15">
        <v>2</v>
      </c>
      <c r="C124" s="118"/>
      <c r="D124" s="123"/>
    </row>
    <row r="125" spans="1:4" x14ac:dyDescent="0.25">
      <c r="A125" s="17" t="s">
        <v>185</v>
      </c>
      <c r="B125" s="15">
        <v>2</v>
      </c>
      <c r="C125" s="118"/>
      <c r="D125" s="123"/>
    </row>
    <row r="126" spans="1:4" x14ac:dyDescent="0.25">
      <c r="A126" s="17" t="s">
        <v>186</v>
      </c>
      <c r="B126" s="15">
        <v>2</v>
      </c>
      <c r="C126" s="118"/>
      <c r="D126" s="123"/>
    </row>
    <row r="127" spans="1:4" x14ac:dyDescent="0.25">
      <c r="A127" s="17" t="s">
        <v>187</v>
      </c>
      <c r="B127" s="15">
        <v>2</v>
      </c>
      <c r="C127" s="118"/>
      <c r="D127" s="123"/>
    </row>
    <row r="128" spans="1:4" x14ac:dyDescent="0.25">
      <c r="A128" s="17" t="s">
        <v>188</v>
      </c>
      <c r="B128" s="15">
        <v>2</v>
      </c>
      <c r="C128" s="118"/>
      <c r="D128" s="123"/>
    </row>
    <row r="129" spans="1:4" x14ac:dyDescent="0.25">
      <c r="A129" s="17" t="s">
        <v>189</v>
      </c>
      <c r="B129" s="15">
        <v>2</v>
      </c>
      <c r="C129" s="118"/>
      <c r="D129" s="123"/>
    </row>
    <row r="130" spans="1:4" x14ac:dyDescent="0.25">
      <c r="A130" s="17" t="s">
        <v>190</v>
      </c>
      <c r="B130" s="15">
        <v>2</v>
      </c>
      <c r="C130" s="118"/>
      <c r="D130" s="123"/>
    </row>
    <row r="131" spans="1:4" x14ac:dyDescent="0.25">
      <c r="A131" s="17" t="s">
        <v>191</v>
      </c>
      <c r="B131" s="15">
        <v>2</v>
      </c>
      <c r="C131" s="118"/>
      <c r="D131" s="123"/>
    </row>
    <row r="132" spans="1:4" x14ac:dyDescent="0.25">
      <c r="A132" s="17" t="s">
        <v>192</v>
      </c>
      <c r="B132" s="15">
        <v>2</v>
      </c>
      <c r="C132" s="118"/>
      <c r="D132" s="123"/>
    </row>
    <row r="133" spans="1:4" x14ac:dyDescent="0.25">
      <c r="A133" s="17" t="s">
        <v>193</v>
      </c>
      <c r="B133" s="15">
        <v>2</v>
      </c>
      <c r="C133" s="118"/>
      <c r="D133" s="123"/>
    </row>
    <row r="134" spans="1:4" x14ac:dyDescent="0.25">
      <c r="A134" s="17" t="s">
        <v>194</v>
      </c>
      <c r="B134" s="15">
        <v>2</v>
      </c>
      <c r="C134" s="118"/>
      <c r="D134" s="123"/>
    </row>
    <row r="135" spans="1:4" x14ac:dyDescent="0.25">
      <c r="A135" s="17" t="s">
        <v>195</v>
      </c>
      <c r="B135" s="15">
        <v>2</v>
      </c>
      <c r="C135" s="118"/>
      <c r="D135" s="123"/>
    </row>
    <row r="136" spans="1:4" x14ac:dyDescent="0.25">
      <c r="A136" s="17" t="s">
        <v>196</v>
      </c>
      <c r="B136" s="15">
        <v>2</v>
      </c>
      <c r="C136" s="118"/>
      <c r="D136" s="123"/>
    </row>
    <row r="137" spans="1:4" x14ac:dyDescent="0.25">
      <c r="A137" s="17" t="s">
        <v>197</v>
      </c>
      <c r="B137" s="15">
        <v>2</v>
      </c>
      <c r="C137" s="118"/>
      <c r="D137" s="123"/>
    </row>
    <row r="138" spans="1:4" x14ac:dyDescent="0.25">
      <c r="A138" s="17" t="s">
        <v>198</v>
      </c>
      <c r="B138" s="15">
        <v>2</v>
      </c>
      <c r="C138" s="118"/>
      <c r="D138" s="123"/>
    </row>
    <row r="139" spans="1:4" x14ac:dyDescent="0.25">
      <c r="A139" s="17" t="s">
        <v>199</v>
      </c>
      <c r="B139" s="15">
        <v>2</v>
      </c>
      <c r="C139" s="118"/>
      <c r="D139" s="123"/>
    </row>
    <row r="140" spans="1:4" x14ac:dyDescent="0.25">
      <c r="A140" s="17" t="s">
        <v>200</v>
      </c>
      <c r="B140" s="15">
        <v>2</v>
      </c>
      <c r="C140" s="118"/>
      <c r="D140" s="123"/>
    </row>
    <row r="141" spans="1:4" x14ac:dyDescent="0.25">
      <c r="A141" s="17" t="s">
        <v>201</v>
      </c>
      <c r="B141" s="15">
        <v>2</v>
      </c>
      <c r="C141" s="118"/>
      <c r="D141" s="123"/>
    </row>
    <row r="142" spans="1:4" x14ac:dyDescent="0.25">
      <c r="A142" s="17" t="s">
        <v>202</v>
      </c>
      <c r="B142" s="15">
        <v>2</v>
      </c>
      <c r="C142" s="118"/>
      <c r="D142" s="123"/>
    </row>
    <row r="143" spans="1:4" x14ac:dyDescent="0.25">
      <c r="A143" s="17" t="s">
        <v>203</v>
      </c>
      <c r="B143" s="15">
        <v>2</v>
      </c>
      <c r="C143" s="118"/>
      <c r="D143" s="123"/>
    </row>
    <row r="144" spans="1:4" x14ac:dyDescent="0.25">
      <c r="A144" s="17" t="s">
        <v>204</v>
      </c>
      <c r="B144" s="15">
        <v>2</v>
      </c>
      <c r="C144" s="118"/>
      <c r="D144" s="123"/>
    </row>
    <row r="145" spans="1:4" x14ac:dyDescent="0.25">
      <c r="A145" s="17" t="s">
        <v>168</v>
      </c>
      <c r="B145" s="15">
        <v>3</v>
      </c>
      <c r="C145" s="118"/>
      <c r="D145" s="123"/>
    </row>
    <row r="146" spans="1:4" x14ac:dyDescent="0.25">
      <c r="A146" s="17" t="s">
        <v>205</v>
      </c>
      <c r="B146" s="15">
        <v>3</v>
      </c>
      <c r="C146" s="118"/>
      <c r="D146" s="123"/>
    </row>
    <row r="147" spans="1:4" x14ac:dyDescent="0.25">
      <c r="A147" s="17" t="s">
        <v>206</v>
      </c>
      <c r="B147" s="15">
        <v>3</v>
      </c>
      <c r="C147" s="119"/>
      <c r="D147" s="123"/>
    </row>
    <row r="148" spans="1:4" x14ac:dyDescent="0.25">
      <c r="A148" s="17" t="s">
        <v>48</v>
      </c>
      <c r="B148" s="15" t="s">
        <v>208</v>
      </c>
      <c r="C148" s="117" t="s">
        <v>209</v>
      </c>
      <c r="D148" s="123" t="s">
        <v>32</v>
      </c>
    </row>
    <row r="149" spans="1:4" x14ac:dyDescent="0.25">
      <c r="A149" s="17" t="s">
        <v>210</v>
      </c>
      <c r="B149" s="15" t="s">
        <v>208</v>
      </c>
      <c r="C149" s="119"/>
      <c r="D149" s="123"/>
    </row>
    <row r="150" spans="1:4" ht="15.75" x14ac:dyDescent="0.25">
      <c r="A150" s="31" t="s">
        <v>220</v>
      </c>
      <c r="B150" s="15" t="s">
        <v>208</v>
      </c>
      <c r="C150" s="117" t="s">
        <v>245</v>
      </c>
      <c r="D150" s="123" t="s">
        <v>75</v>
      </c>
    </row>
    <row r="151" spans="1:4" ht="15.75" x14ac:dyDescent="0.25">
      <c r="A151" s="31" t="s">
        <v>221</v>
      </c>
      <c r="B151" s="15" t="s">
        <v>208</v>
      </c>
      <c r="C151" s="118"/>
      <c r="D151" s="123"/>
    </row>
    <row r="152" spans="1:4" ht="15.75" x14ac:dyDescent="0.25">
      <c r="A152" s="31" t="s">
        <v>222</v>
      </c>
      <c r="B152" s="15" t="s">
        <v>208</v>
      </c>
      <c r="C152" s="118"/>
      <c r="D152" s="123"/>
    </row>
    <row r="153" spans="1:4" ht="15.75" x14ac:dyDescent="0.25">
      <c r="A153" s="31" t="s">
        <v>223</v>
      </c>
      <c r="B153" s="15" t="s">
        <v>208</v>
      </c>
      <c r="C153" s="118"/>
      <c r="D153" s="123"/>
    </row>
    <row r="154" spans="1:4" ht="15.75" x14ac:dyDescent="0.25">
      <c r="A154" s="31" t="s">
        <v>224</v>
      </c>
      <c r="B154" s="15" t="s">
        <v>208</v>
      </c>
      <c r="C154" s="118"/>
      <c r="D154" s="123"/>
    </row>
    <row r="155" spans="1:4" ht="15.75" x14ac:dyDescent="0.25">
      <c r="A155" s="31" t="s">
        <v>225</v>
      </c>
      <c r="B155" s="15" t="s">
        <v>208</v>
      </c>
      <c r="C155" s="118"/>
      <c r="D155" s="123"/>
    </row>
    <row r="156" spans="1:4" ht="15.75" x14ac:dyDescent="0.25">
      <c r="A156" s="31" t="s">
        <v>226</v>
      </c>
      <c r="B156" s="15" t="s">
        <v>208</v>
      </c>
      <c r="C156" s="118"/>
      <c r="D156" s="123"/>
    </row>
    <row r="157" spans="1:4" ht="15.75" x14ac:dyDescent="0.25">
      <c r="A157" s="31" t="s">
        <v>227</v>
      </c>
      <c r="B157" s="15" t="s">
        <v>208</v>
      </c>
      <c r="C157" s="118"/>
      <c r="D157" s="123"/>
    </row>
    <row r="158" spans="1:4" ht="15.75" x14ac:dyDescent="0.25">
      <c r="A158" s="31" t="s">
        <v>228</v>
      </c>
      <c r="B158" s="15" t="s">
        <v>208</v>
      </c>
      <c r="C158" s="118"/>
      <c r="D158" s="123"/>
    </row>
    <row r="159" spans="1:4" ht="15.75" x14ac:dyDescent="0.25">
      <c r="A159" s="31" t="s">
        <v>229</v>
      </c>
      <c r="B159" s="15" t="s">
        <v>208</v>
      </c>
      <c r="C159" s="118"/>
      <c r="D159" s="123"/>
    </row>
    <row r="160" spans="1:4" ht="15.75" x14ac:dyDescent="0.25">
      <c r="A160" s="31" t="s">
        <v>230</v>
      </c>
      <c r="B160" s="15" t="s">
        <v>208</v>
      </c>
      <c r="C160" s="118"/>
      <c r="D160" s="123"/>
    </row>
    <row r="161" spans="1:4" ht="15.75" x14ac:dyDescent="0.25">
      <c r="A161" s="31" t="s">
        <v>231</v>
      </c>
      <c r="B161" s="15" t="s">
        <v>208</v>
      </c>
      <c r="C161" s="118"/>
      <c r="D161" s="123"/>
    </row>
    <row r="162" spans="1:4" ht="15.75" x14ac:dyDescent="0.25">
      <c r="A162" s="31" t="s">
        <v>232</v>
      </c>
      <c r="B162" s="15" t="s">
        <v>208</v>
      </c>
      <c r="C162" s="118"/>
      <c r="D162" s="123"/>
    </row>
    <row r="163" spans="1:4" ht="15.75" x14ac:dyDescent="0.25">
      <c r="A163" s="31" t="s">
        <v>233</v>
      </c>
      <c r="B163" s="15" t="s">
        <v>208</v>
      </c>
      <c r="C163" s="118"/>
      <c r="D163" s="123"/>
    </row>
    <row r="164" spans="1:4" ht="15.75" x14ac:dyDescent="0.25">
      <c r="A164" s="31" t="s">
        <v>234</v>
      </c>
      <c r="B164" s="15" t="s">
        <v>208</v>
      </c>
      <c r="C164" s="118"/>
      <c r="D164" s="123"/>
    </row>
    <row r="165" spans="1:4" ht="15.75" x14ac:dyDescent="0.25">
      <c r="A165" s="31" t="s">
        <v>235</v>
      </c>
      <c r="B165" s="15" t="s">
        <v>208</v>
      </c>
      <c r="C165" s="118"/>
      <c r="D165" s="123"/>
    </row>
    <row r="166" spans="1:4" ht="15.75" x14ac:dyDescent="0.25">
      <c r="A166" s="31" t="s">
        <v>236</v>
      </c>
      <c r="B166" s="15" t="s">
        <v>208</v>
      </c>
      <c r="C166" s="118"/>
      <c r="D166" s="123"/>
    </row>
    <row r="167" spans="1:4" ht="15.75" x14ac:dyDescent="0.25">
      <c r="A167" s="31" t="s">
        <v>237</v>
      </c>
      <c r="B167" s="15" t="s">
        <v>208</v>
      </c>
      <c r="C167" s="118"/>
      <c r="D167" s="123"/>
    </row>
    <row r="168" spans="1:4" ht="15.75" x14ac:dyDescent="0.25">
      <c r="A168" s="31" t="s">
        <v>238</v>
      </c>
      <c r="B168" s="15" t="s">
        <v>208</v>
      </c>
      <c r="C168" s="118"/>
      <c r="D168" s="123"/>
    </row>
    <row r="169" spans="1:4" ht="15.75" x14ac:dyDescent="0.25">
      <c r="A169" s="31" t="s">
        <v>239</v>
      </c>
      <c r="B169" s="15" t="s">
        <v>208</v>
      </c>
      <c r="C169" s="118"/>
      <c r="D169" s="123"/>
    </row>
    <row r="170" spans="1:4" ht="15.75" x14ac:dyDescent="0.25">
      <c r="A170" s="31" t="s">
        <v>240</v>
      </c>
      <c r="B170" s="15" t="s">
        <v>208</v>
      </c>
      <c r="C170" s="118"/>
      <c r="D170" s="123"/>
    </row>
    <row r="171" spans="1:4" ht="15.75" x14ac:dyDescent="0.25">
      <c r="A171" s="31" t="s">
        <v>241</v>
      </c>
      <c r="B171" s="15" t="s">
        <v>208</v>
      </c>
      <c r="C171" s="118"/>
      <c r="D171" s="123"/>
    </row>
    <row r="172" spans="1:4" ht="15.75" x14ac:dyDescent="0.25">
      <c r="A172" s="31" t="s">
        <v>242</v>
      </c>
      <c r="B172" s="15" t="s">
        <v>208</v>
      </c>
      <c r="C172" s="118"/>
      <c r="D172" s="123"/>
    </row>
    <row r="173" spans="1:4" ht="15.75" x14ac:dyDescent="0.25">
      <c r="A173" s="31" t="s">
        <v>243</v>
      </c>
      <c r="B173" s="15" t="s">
        <v>208</v>
      </c>
      <c r="C173" s="118"/>
      <c r="D173" s="123"/>
    </row>
    <row r="174" spans="1:4" ht="15.75" x14ac:dyDescent="0.25">
      <c r="A174" s="31" t="s">
        <v>244</v>
      </c>
      <c r="B174" s="15" t="s">
        <v>208</v>
      </c>
      <c r="C174" s="119"/>
      <c r="D174" s="123"/>
    </row>
    <row r="175" spans="1:4" x14ac:dyDescent="0.25">
      <c r="A175" s="17" t="s">
        <v>250</v>
      </c>
      <c r="B175" s="15" t="s">
        <v>51</v>
      </c>
      <c r="C175" s="117" t="s">
        <v>260</v>
      </c>
      <c r="D175" s="123" t="s">
        <v>261</v>
      </c>
    </row>
    <row r="176" spans="1:4" x14ac:dyDescent="0.25">
      <c r="A176" s="17" t="s">
        <v>251</v>
      </c>
      <c r="B176" s="15" t="s">
        <v>51</v>
      </c>
      <c r="C176" s="118"/>
      <c r="D176" s="123"/>
    </row>
    <row r="177" spans="1:4" x14ac:dyDescent="0.25">
      <c r="A177" s="17" t="s">
        <v>252</v>
      </c>
      <c r="B177" s="15" t="s">
        <v>51</v>
      </c>
      <c r="C177" s="118"/>
      <c r="D177" s="123"/>
    </row>
    <row r="178" spans="1:4" x14ac:dyDescent="0.25">
      <c r="A178" s="17" t="s">
        <v>253</v>
      </c>
      <c r="B178" s="15" t="s">
        <v>51</v>
      </c>
      <c r="C178" s="118"/>
      <c r="D178" s="123"/>
    </row>
    <row r="179" spans="1:4" x14ac:dyDescent="0.25">
      <c r="A179" s="17" t="s">
        <v>254</v>
      </c>
      <c r="B179" s="15" t="s">
        <v>51</v>
      </c>
      <c r="C179" s="118"/>
      <c r="D179" s="123"/>
    </row>
    <row r="180" spans="1:4" x14ac:dyDescent="0.25">
      <c r="A180" s="17" t="s">
        <v>255</v>
      </c>
      <c r="B180" s="15" t="s">
        <v>51</v>
      </c>
      <c r="C180" s="118"/>
      <c r="D180" s="123"/>
    </row>
    <row r="181" spans="1:4" x14ac:dyDescent="0.25">
      <c r="A181" s="17" t="s">
        <v>256</v>
      </c>
      <c r="B181" s="15" t="s">
        <v>51</v>
      </c>
      <c r="C181" s="118"/>
      <c r="D181" s="123"/>
    </row>
    <row r="182" spans="1:4" x14ac:dyDescent="0.25">
      <c r="A182" s="17" t="s">
        <v>257</v>
      </c>
      <c r="B182" s="15" t="s">
        <v>51</v>
      </c>
      <c r="C182" s="118"/>
      <c r="D182" s="123"/>
    </row>
    <row r="183" spans="1:4" x14ac:dyDescent="0.25">
      <c r="A183" s="17" t="s">
        <v>258</v>
      </c>
      <c r="B183" s="15" t="s">
        <v>51</v>
      </c>
      <c r="C183" s="118"/>
      <c r="D183" s="123"/>
    </row>
    <row r="184" spans="1:4" x14ac:dyDescent="0.25">
      <c r="A184" s="17" t="s">
        <v>259</v>
      </c>
      <c r="B184" s="15" t="s">
        <v>51</v>
      </c>
      <c r="C184" s="119"/>
      <c r="D184" s="123"/>
    </row>
    <row r="185" spans="1:4" x14ac:dyDescent="0.25">
      <c r="A185" s="32" t="s">
        <v>262</v>
      </c>
      <c r="B185" s="15" t="s">
        <v>50</v>
      </c>
      <c r="C185" s="117" t="s">
        <v>280</v>
      </c>
      <c r="D185" s="123" t="s">
        <v>279</v>
      </c>
    </row>
    <row r="186" spans="1:4" x14ac:dyDescent="0.25">
      <c r="A186" s="32" t="s">
        <v>263</v>
      </c>
      <c r="B186" s="15" t="s">
        <v>50</v>
      </c>
      <c r="C186" s="118"/>
      <c r="D186" s="123"/>
    </row>
    <row r="187" spans="1:4" x14ac:dyDescent="0.25">
      <c r="A187" s="32" t="s">
        <v>264</v>
      </c>
      <c r="B187" s="15" t="s">
        <v>50</v>
      </c>
      <c r="C187" s="118"/>
      <c r="D187" s="123"/>
    </row>
    <row r="188" spans="1:4" x14ac:dyDescent="0.25">
      <c r="A188" s="32" t="s">
        <v>265</v>
      </c>
      <c r="B188" s="15" t="s">
        <v>50</v>
      </c>
      <c r="C188" s="118"/>
      <c r="D188" s="123"/>
    </row>
    <row r="189" spans="1:4" x14ac:dyDescent="0.25">
      <c r="A189" s="32" t="s">
        <v>266</v>
      </c>
      <c r="B189" s="15" t="s">
        <v>50</v>
      </c>
      <c r="C189" s="118"/>
      <c r="D189" s="123"/>
    </row>
    <row r="190" spans="1:4" x14ac:dyDescent="0.25">
      <c r="A190" s="32" t="s">
        <v>267</v>
      </c>
      <c r="B190" s="15" t="s">
        <v>50</v>
      </c>
      <c r="C190" s="118"/>
      <c r="D190" s="123"/>
    </row>
    <row r="191" spans="1:4" x14ac:dyDescent="0.25">
      <c r="A191" s="32" t="s">
        <v>268</v>
      </c>
      <c r="B191" s="15" t="s">
        <v>50</v>
      </c>
      <c r="C191" s="118"/>
      <c r="D191" s="123"/>
    </row>
    <row r="192" spans="1:4" x14ac:dyDescent="0.25">
      <c r="A192" s="32" t="s">
        <v>269</v>
      </c>
      <c r="B192" s="15" t="s">
        <v>50</v>
      </c>
      <c r="C192" s="118"/>
      <c r="D192" s="123"/>
    </row>
    <row r="193" spans="1:4" x14ac:dyDescent="0.25">
      <c r="A193" s="32" t="s">
        <v>270</v>
      </c>
      <c r="B193" s="15" t="s">
        <v>50</v>
      </c>
      <c r="C193" s="118"/>
      <c r="D193" s="123"/>
    </row>
    <row r="194" spans="1:4" x14ac:dyDescent="0.25">
      <c r="A194" s="32" t="s">
        <v>271</v>
      </c>
      <c r="B194" s="15" t="s">
        <v>50</v>
      </c>
      <c r="C194" s="118"/>
      <c r="D194" s="123"/>
    </row>
    <row r="195" spans="1:4" x14ac:dyDescent="0.25">
      <c r="A195" s="32" t="s">
        <v>272</v>
      </c>
      <c r="B195" s="15" t="s">
        <v>50</v>
      </c>
      <c r="C195" s="118"/>
      <c r="D195" s="123"/>
    </row>
    <row r="196" spans="1:4" x14ac:dyDescent="0.25">
      <c r="A196" s="32" t="s">
        <v>273</v>
      </c>
      <c r="B196" s="15" t="s">
        <v>51</v>
      </c>
      <c r="C196" s="118"/>
      <c r="D196" s="123"/>
    </row>
    <row r="197" spans="1:4" x14ac:dyDescent="0.25">
      <c r="A197" s="32" t="s">
        <v>274</v>
      </c>
      <c r="B197" s="15" t="s">
        <v>51</v>
      </c>
      <c r="C197" s="118"/>
      <c r="D197" s="123"/>
    </row>
    <row r="198" spans="1:4" x14ac:dyDescent="0.25">
      <c r="A198" s="32" t="s">
        <v>275</v>
      </c>
      <c r="B198" s="15" t="s">
        <v>51</v>
      </c>
      <c r="C198" s="118"/>
      <c r="D198" s="123"/>
    </row>
    <row r="199" spans="1:4" x14ac:dyDescent="0.25">
      <c r="A199" s="32" t="s">
        <v>276</v>
      </c>
      <c r="B199" s="15" t="s">
        <v>51</v>
      </c>
      <c r="C199" s="118"/>
      <c r="D199" s="123"/>
    </row>
    <row r="200" spans="1:4" x14ac:dyDescent="0.25">
      <c r="A200" s="32" t="s">
        <v>277</v>
      </c>
      <c r="B200" s="15" t="s">
        <v>51</v>
      </c>
      <c r="C200" s="118"/>
      <c r="D200" s="123"/>
    </row>
    <row r="201" spans="1:4" x14ac:dyDescent="0.25">
      <c r="A201" s="32" t="s">
        <v>278</v>
      </c>
      <c r="B201" s="15" t="s">
        <v>52</v>
      </c>
      <c r="C201" s="119"/>
      <c r="D201" s="123"/>
    </row>
    <row r="202" spans="1:4" x14ac:dyDescent="0.25">
      <c r="A202" s="17" t="s">
        <v>284</v>
      </c>
      <c r="B202" s="15" t="s">
        <v>52</v>
      </c>
      <c r="C202" s="117" t="s">
        <v>285</v>
      </c>
      <c r="D202" s="123" t="s">
        <v>31</v>
      </c>
    </row>
    <row r="203" spans="1:4" x14ac:dyDescent="0.25">
      <c r="A203" s="17" t="s">
        <v>283</v>
      </c>
      <c r="B203" s="15" t="s">
        <v>52</v>
      </c>
      <c r="C203" s="118"/>
      <c r="D203" s="123"/>
    </row>
    <row r="204" spans="1:4" x14ac:dyDescent="0.25">
      <c r="A204" s="17" t="s">
        <v>282</v>
      </c>
      <c r="B204" s="15" t="s">
        <v>52</v>
      </c>
      <c r="C204" s="119"/>
      <c r="D204" s="123"/>
    </row>
    <row r="205" spans="1:4" x14ac:dyDescent="0.25">
      <c r="A205" s="17" t="s">
        <v>286</v>
      </c>
      <c r="B205" s="15" t="s">
        <v>51</v>
      </c>
      <c r="C205" s="117" t="s">
        <v>289</v>
      </c>
      <c r="D205" s="123" t="s">
        <v>31</v>
      </c>
    </row>
    <row r="206" spans="1:4" x14ac:dyDescent="0.25">
      <c r="A206" s="17" t="s">
        <v>281</v>
      </c>
      <c r="B206" s="15" t="s">
        <v>51</v>
      </c>
      <c r="C206" s="118"/>
      <c r="D206" s="123"/>
    </row>
    <row r="207" spans="1:4" x14ac:dyDescent="0.25">
      <c r="A207" s="17" t="s">
        <v>287</v>
      </c>
      <c r="B207" s="15" t="s">
        <v>51</v>
      </c>
      <c r="C207" s="118"/>
      <c r="D207" s="123"/>
    </row>
    <row r="208" spans="1:4" x14ac:dyDescent="0.25">
      <c r="A208" s="17" t="s">
        <v>288</v>
      </c>
      <c r="B208" s="15" t="s">
        <v>51</v>
      </c>
      <c r="C208" s="119"/>
      <c r="D208" s="123"/>
    </row>
    <row r="209" spans="1:4" x14ac:dyDescent="0.25">
      <c r="A209" s="17" t="s">
        <v>290</v>
      </c>
      <c r="B209" s="15" t="s">
        <v>50</v>
      </c>
      <c r="C209" s="117" t="s">
        <v>294</v>
      </c>
      <c r="D209" s="123" t="s">
        <v>31</v>
      </c>
    </row>
    <row r="210" spans="1:4" x14ac:dyDescent="0.25">
      <c r="A210" s="17" t="s">
        <v>291</v>
      </c>
      <c r="B210" s="15" t="s">
        <v>50</v>
      </c>
      <c r="C210" s="118"/>
      <c r="D210" s="123"/>
    </row>
    <row r="211" spans="1:4" x14ac:dyDescent="0.25">
      <c r="A211" s="17" t="s">
        <v>292</v>
      </c>
      <c r="B211" s="15" t="s">
        <v>50</v>
      </c>
      <c r="C211" s="118"/>
      <c r="D211" s="123"/>
    </row>
    <row r="212" spans="1:4" x14ac:dyDescent="0.25">
      <c r="A212" s="17" t="s">
        <v>293</v>
      </c>
      <c r="B212" s="15" t="s">
        <v>50</v>
      </c>
      <c r="C212" s="119"/>
      <c r="D212" s="123"/>
    </row>
    <row r="213" spans="1:4" x14ac:dyDescent="0.25">
      <c r="A213" s="17" t="s">
        <v>298</v>
      </c>
      <c r="B213" s="15" t="s">
        <v>299</v>
      </c>
      <c r="C213" s="117" t="s">
        <v>300</v>
      </c>
      <c r="D213" s="123" t="s">
        <v>105</v>
      </c>
    </row>
    <row r="214" spans="1:4" x14ac:dyDescent="0.25">
      <c r="A214" s="17" t="s">
        <v>301</v>
      </c>
      <c r="B214" s="15" t="s">
        <v>299</v>
      </c>
      <c r="C214" s="120"/>
      <c r="D214" s="123"/>
    </row>
    <row r="215" spans="1:4" x14ac:dyDescent="0.25">
      <c r="A215" s="17" t="s">
        <v>302</v>
      </c>
      <c r="B215" s="15" t="s">
        <v>299</v>
      </c>
      <c r="C215" s="117" t="s">
        <v>428</v>
      </c>
      <c r="D215" s="123" t="s">
        <v>279</v>
      </c>
    </row>
    <row r="216" spans="1:4" x14ac:dyDescent="0.25">
      <c r="A216" s="17" t="s">
        <v>303</v>
      </c>
      <c r="B216" s="15" t="s">
        <v>299</v>
      </c>
      <c r="C216" s="121"/>
      <c r="D216" s="123"/>
    </row>
    <row r="217" spans="1:4" x14ac:dyDescent="0.25">
      <c r="A217" s="17" t="s">
        <v>304</v>
      </c>
      <c r="B217" s="15" t="s">
        <v>299</v>
      </c>
      <c r="C217" s="121"/>
      <c r="D217" s="123"/>
    </row>
    <row r="218" spans="1:4" x14ac:dyDescent="0.25">
      <c r="A218" s="17" t="s">
        <v>305</v>
      </c>
      <c r="B218" s="15" t="s">
        <v>299</v>
      </c>
      <c r="C218" s="121"/>
      <c r="D218" s="123"/>
    </row>
    <row r="219" spans="1:4" x14ac:dyDescent="0.25">
      <c r="A219" s="17" t="s">
        <v>306</v>
      </c>
      <c r="B219" s="15" t="s">
        <v>299</v>
      </c>
      <c r="C219" s="120"/>
      <c r="D219" s="123"/>
    </row>
    <row r="220" spans="1:4" x14ac:dyDescent="0.25">
      <c r="A220" s="17" t="s">
        <v>185</v>
      </c>
      <c r="B220" s="15" t="s">
        <v>15</v>
      </c>
      <c r="C220" s="117" t="s">
        <v>307</v>
      </c>
      <c r="D220" s="123" t="s">
        <v>105</v>
      </c>
    </row>
    <row r="221" spans="1:4" x14ac:dyDescent="0.25">
      <c r="A221" s="17" t="s">
        <v>180</v>
      </c>
      <c r="B221" s="15" t="s">
        <v>15</v>
      </c>
      <c r="C221" s="119"/>
      <c r="D221" s="123"/>
    </row>
    <row r="222" spans="1:4" x14ac:dyDescent="0.25">
      <c r="A222" s="17" t="s">
        <v>111</v>
      </c>
      <c r="B222" s="15" t="s">
        <v>51</v>
      </c>
      <c r="C222" s="41" t="s">
        <v>308</v>
      </c>
      <c r="D222" s="41" t="s">
        <v>97</v>
      </c>
    </row>
    <row r="223" spans="1:4" x14ac:dyDescent="0.25">
      <c r="A223" s="17" t="s">
        <v>276</v>
      </c>
      <c r="B223" s="15" t="s">
        <v>419</v>
      </c>
      <c r="C223" s="117" t="s">
        <v>334</v>
      </c>
      <c r="D223" s="117" t="s">
        <v>279</v>
      </c>
    </row>
    <row r="224" spans="1:4" x14ac:dyDescent="0.25">
      <c r="A224" s="17" t="s">
        <v>333</v>
      </c>
      <c r="B224" s="15" t="s">
        <v>429</v>
      </c>
      <c r="C224" s="120"/>
      <c r="D224" s="120"/>
    </row>
    <row r="225" spans="1:4" ht="15.75" x14ac:dyDescent="0.25">
      <c r="A225" s="37" t="s">
        <v>309</v>
      </c>
      <c r="B225" s="15" t="s">
        <v>50</v>
      </c>
      <c r="C225" s="117" t="s">
        <v>335</v>
      </c>
      <c r="D225" s="123" t="s">
        <v>105</v>
      </c>
    </row>
    <row r="226" spans="1:4" ht="15.75" x14ac:dyDescent="0.25">
      <c r="A226" s="37" t="s">
        <v>310</v>
      </c>
      <c r="B226" s="15" t="s">
        <v>50</v>
      </c>
      <c r="C226" s="118"/>
      <c r="D226" s="123"/>
    </row>
    <row r="227" spans="1:4" ht="15.75" x14ac:dyDescent="0.25">
      <c r="A227" s="23" t="s">
        <v>311</v>
      </c>
      <c r="B227" s="15" t="s">
        <v>50</v>
      </c>
      <c r="C227" s="118"/>
      <c r="D227" s="123"/>
    </row>
    <row r="228" spans="1:4" ht="15.75" x14ac:dyDescent="0.25">
      <c r="A228" s="23" t="s">
        <v>312</v>
      </c>
      <c r="B228" s="15" t="s">
        <v>50</v>
      </c>
      <c r="C228" s="118"/>
      <c r="D228" s="123"/>
    </row>
    <row r="229" spans="1:4" ht="15.75" x14ac:dyDescent="0.25">
      <c r="A229" s="23" t="s">
        <v>313</v>
      </c>
      <c r="B229" s="15" t="s">
        <v>50</v>
      </c>
      <c r="C229" s="118"/>
      <c r="D229" s="123"/>
    </row>
    <row r="230" spans="1:4" ht="15.75" x14ac:dyDescent="0.25">
      <c r="A230" s="38" t="s">
        <v>314</v>
      </c>
      <c r="B230" s="15" t="s">
        <v>50</v>
      </c>
      <c r="C230" s="118"/>
      <c r="D230" s="123"/>
    </row>
    <row r="231" spans="1:4" ht="15.75" x14ac:dyDescent="0.25">
      <c r="A231" s="23" t="s">
        <v>315</v>
      </c>
      <c r="B231" s="15" t="s">
        <v>51</v>
      </c>
      <c r="C231" s="118"/>
      <c r="D231" s="123"/>
    </row>
    <row r="232" spans="1:4" ht="15.75" x14ac:dyDescent="0.25">
      <c r="A232" s="23" t="s">
        <v>316</v>
      </c>
      <c r="B232" s="15" t="s">
        <v>51</v>
      </c>
      <c r="C232" s="118"/>
      <c r="D232" s="123"/>
    </row>
    <row r="233" spans="1:4" ht="15.75" x14ac:dyDescent="0.25">
      <c r="A233" s="23" t="s">
        <v>317</v>
      </c>
      <c r="B233" s="15" t="s">
        <v>51</v>
      </c>
      <c r="C233" s="118"/>
      <c r="D233" s="123"/>
    </row>
    <row r="234" spans="1:4" ht="15.75" x14ac:dyDescent="0.25">
      <c r="A234" s="24" t="s">
        <v>318</v>
      </c>
      <c r="B234" s="15" t="s">
        <v>51</v>
      </c>
      <c r="C234" s="118"/>
      <c r="D234" s="123"/>
    </row>
    <row r="235" spans="1:4" ht="15.75" x14ac:dyDescent="0.25">
      <c r="A235" s="37" t="s">
        <v>319</v>
      </c>
      <c r="B235" s="15" t="s">
        <v>52</v>
      </c>
      <c r="C235" s="118"/>
      <c r="D235" s="123"/>
    </row>
    <row r="236" spans="1:4" ht="15.75" x14ac:dyDescent="0.25">
      <c r="A236" s="23" t="s">
        <v>320</v>
      </c>
      <c r="B236" s="15" t="s">
        <v>52</v>
      </c>
      <c r="C236" s="118"/>
      <c r="D236" s="123"/>
    </row>
    <row r="237" spans="1:4" ht="15.75" x14ac:dyDescent="0.25">
      <c r="A237" s="23" t="s">
        <v>321</v>
      </c>
      <c r="B237" s="15" t="s">
        <v>52</v>
      </c>
      <c r="C237" s="118"/>
      <c r="D237" s="123"/>
    </row>
    <row r="238" spans="1:4" ht="15.75" x14ac:dyDescent="0.25">
      <c r="A238" s="37" t="s">
        <v>322</v>
      </c>
      <c r="B238" s="15" t="s">
        <v>52</v>
      </c>
      <c r="C238" s="118"/>
      <c r="D238" s="123"/>
    </row>
    <row r="239" spans="1:4" ht="15.75" x14ac:dyDescent="0.25">
      <c r="A239" s="37" t="s">
        <v>323</v>
      </c>
      <c r="B239" s="15" t="s">
        <v>52</v>
      </c>
      <c r="C239" s="118"/>
      <c r="D239" s="123"/>
    </row>
    <row r="240" spans="1:4" ht="15.75" x14ac:dyDescent="0.25">
      <c r="A240" s="23" t="s">
        <v>324</v>
      </c>
      <c r="B240" s="15" t="s">
        <v>52</v>
      </c>
      <c r="C240" s="118"/>
      <c r="D240" s="123"/>
    </row>
    <row r="241" spans="1:4" ht="15.75" x14ac:dyDescent="0.25">
      <c r="A241" s="23" t="s">
        <v>325</v>
      </c>
      <c r="B241" s="15" t="s">
        <v>52</v>
      </c>
      <c r="C241" s="118"/>
      <c r="D241" s="123"/>
    </row>
    <row r="242" spans="1:4" ht="15.75" x14ac:dyDescent="0.25">
      <c r="A242" s="23" t="s">
        <v>326</v>
      </c>
      <c r="B242" s="15" t="s">
        <v>52</v>
      </c>
      <c r="C242" s="118"/>
      <c r="D242" s="123"/>
    </row>
    <row r="243" spans="1:4" ht="15.75" x14ac:dyDescent="0.25">
      <c r="A243" s="37" t="s">
        <v>327</v>
      </c>
      <c r="B243" s="15" t="s">
        <v>52</v>
      </c>
      <c r="C243" s="118"/>
      <c r="D243" s="123"/>
    </row>
    <row r="244" spans="1:4" ht="15.75" x14ac:dyDescent="0.25">
      <c r="A244" s="23" t="s">
        <v>328</v>
      </c>
      <c r="B244" s="15" t="s">
        <v>52</v>
      </c>
      <c r="C244" s="118"/>
      <c r="D244" s="123"/>
    </row>
    <row r="245" spans="1:4" ht="15.75" x14ac:dyDescent="0.25">
      <c r="A245" s="23" t="s">
        <v>329</v>
      </c>
      <c r="B245" s="15" t="s">
        <v>52</v>
      </c>
      <c r="C245" s="118"/>
      <c r="D245" s="123"/>
    </row>
    <row r="246" spans="1:4" ht="15.75" x14ac:dyDescent="0.25">
      <c r="A246" s="23" t="s">
        <v>330</v>
      </c>
      <c r="B246" s="15" t="s">
        <v>52</v>
      </c>
      <c r="C246" s="118"/>
      <c r="D246" s="123"/>
    </row>
    <row r="247" spans="1:4" ht="15.75" x14ac:dyDescent="0.25">
      <c r="A247" s="37" t="s">
        <v>331</v>
      </c>
      <c r="B247" s="15" t="s">
        <v>52</v>
      </c>
      <c r="C247" s="118"/>
      <c r="D247" s="123"/>
    </row>
    <row r="248" spans="1:4" ht="15.75" x14ac:dyDescent="0.25">
      <c r="A248" s="38" t="s">
        <v>332</v>
      </c>
      <c r="B248" s="15" t="s">
        <v>52</v>
      </c>
      <c r="C248" s="119"/>
      <c r="D248" s="123"/>
    </row>
    <row r="249" spans="1:4" ht="15.75" x14ac:dyDescent="0.25">
      <c r="A249" s="18" t="s">
        <v>336</v>
      </c>
      <c r="B249" s="15" t="s">
        <v>299</v>
      </c>
      <c r="C249" s="124" t="s">
        <v>405</v>
      </c>
      <c r="D249" s="123" t="s">
        <v>105</v>
      </c>
    </row>
    <row r="250" spans="1:4" ht="15.75" x14ac:dyDescent="0.25">
      <c r="A250" s="18" t="s">
        <v>337</v>
      </c>
      <c r="B250" s="15" t="s">
        <v>299</v>
      </c>
      <c r="C250" s="125"/>
      <c r="D250" s="123"/>
    </row>
    <row r="251" spans="1:4" ht="15.75" x14ac:dyDescent="0.25">
      <c r="A251" s="18" t="s">
        <v>395</v>
      </c>
      <c r="B251" s="15" t="s">
        <v>389</v>
      </c>
      <c r="C251" s="124" t="s">
        <v>406</v>
      </c>
      <c r="D251" s="117" t="s">
        <v>279</v>
      </c>
    </row>
    <row r="252" spans="1:4" ht="15.75" x14ac:dyDescent="0.25">
      <c r="A252" s="18" t="s">
        <v>396</v>
      </c>
      <c r="B252" s="15" t="s">
        <v>389</v>
      </c>
      <c r="C252" s="125"/>
      <c r="D252" s="119"/>
    </row>
    <row r="253" spans="1:4" ht="15.75" x14ac:dyDescent="0.25">
      <c r="A253" s="18" t="s">
        <v>407</v>
      </c>
      <c r="B253" s="15" t="s">
        <v>408</v>
      </c>
      <c r="C253" s="124" t="s">
        <v>412</v>
      </c>
      <c r="D253" s="117" t="s">
        <v>32</v>
      </c>
    </row>
    <row r="254" spans="1:4" ht="15.75" x14ac:dyDescent="0.25">
      <c r="A254" s="18" t="s">
        <v>409</v>
      </c>
      <c r="B254" s="15" t="s">
        <v>389</v>
      </c>
      <c r="C254" s="126"/>
      <c r="D254" s="118"/>
    </row>
    <row r="255" spans="1:4" ht="15.75" x14ac:dyDescent="0.25">
      <c r="A255" s="18" t="s">
        <v>410</v>
      </c>
      <c r="B255" s="15" t="s">
        <v>389</v>
      </c>
      <c r="C255" s="126"/>
      <c r="D255" s="118"/>
    </row>
    <row r="256" spans="1:4" ht="15.75" x14ac:dyDescent="0.25">
      <c r="A256" s="18" t="s">
        <v>411</v>
      </c>
      <c r="B256" s="15" t="s">
        <v>408</v>
      </c>
      <c r="C256" s="125"/>
      <c r="D256" s="119"/>
    </row>
    <row r="257" spans="1:4" ht="15.75" x14ac:dyDescent="0.25">
      <c r="A257" s="18" t="s">
        <v>413</v>
      </c>
      <c r="B257" s="15" t="s">
        <v>418</v>
      </c>
      <c r="C257" s="124" t="s">
        <v>420</v>
      </c>
      <c r="D257" s="117" t="s">
        <v>32</v>
      </c>
    </row>
    <row r="258" spans="1:4" ht="15.75" x14ac:dyDescent="0.25">
      <c r="A258" s="18" t="s">
        <v>414</v>
      </c>
      <c r="B258" s="15" t="s">
        <v>419</v>
      </c>
      <c r="C258" s="126"/>
      <c r="D258" s="118"/>
    </row>
    <row r="259" spans="1:4" ht="15.75" x14ac:dyDescent="0.25">
      <c r="A259" s="18" t="s">
        <v>415</v>
      </c>
      <c r="B259" s="15" t="s">
        <v>419</v>
      </c>
      <c r="C259" s="126"/>
      <c r="D259" s="118"/>
    </row>
    <row r="260" spans="1:4" ht="15.75" x14ac:dyDescent="0.25">
      <c r="A260" s="18" t="s">
        <v>416</v>
      </c>
      <c r="B260" s="15" t="s">
        <v>419</v>
      </c>
      <c r="C260" s="126"/>
      <c r="D260" s="118"/>
    </row>
    <row r="261" spans="1:4" ht="15.75" x14ac:dyDescent="0.25">
      <c r="A261" s="18" t="s">
        <v>417</v>
      </c>
      <c r="B261" s="15" t="s">
        <v>419</v>
      </c>
      <c r="C261" s="125"/>
      <c r="D261" s="119"/>
    </row>
    <row r="262" spans="1:4" ht="15.75" x14ac:dyDescent="0.25">
      <c r="A262" s="18" t="s">
        <v>421</v>
      </c>
      <c r="B262" s="15" t="s">
        <v>299</v>
      </c>
      <c r="C262" s="127"/>
      <c r="D262" s="117" t="s">
        <v>32</v>
      </c>
    </row>
    <row r="263" spans="1:4" ht="15.75" x14ac:dyDescent="0.25">
      <c r="A263" s="18" t="s">
        <v>210</v>
      </c>
      <c r="B263" s="15" t="s">
        <v>299</v>
      </c>
      <c r="C263" s="128"/>
      <c r="D263" s="118"/>
    </row>
    <row r="264" spans="1:4" ht="15.75" x14ac:dyDescent="0.25">
      <c r="A264" s="18" t="s">
        <v>84</v>
      </c>
      <c r="B264" s="15" t="s">
        <v>299</v>
      </c>
      <c r="C264" s="128"/>
      <c r="D264" s="118"/>
    </row>
    <row r="265" spans="1:4" ht="15.75" x14ac:dyDescent="0.25">
      <c r="A265" s="68" t="s">
        <v>422</v>
      </c>
      <c r="B265" s="15" t="s">
        <v>299</v>
      </c>
      <c r="C265" s="128"/>
      <c r="D265" s="118"/>
    </row>
    <row r="266" spans="1:4" ht="15.75" x14ac:dyDescent="0.25">
      <c r="A266" s="18" t="s">
        <v>423</v>
      </c>
      <c r="B266" s="15" t="s">
        <v>299</v>
      </c>
      <c r="C266" s="128"/>
      <c r="D266" s="118"/>
    </row>
    <row r="267" spans="1:4" ht="15.75" x14ac:dyDescent="0.25">
      <c r="A267" s="18" t="s">
        <v>424</v>
      </c>
      <c r="B267" s="15" t="s">
        <v>425</v>
      </c>
      <c r="C267" s="129"/>
      <c r="D267" s="120"/>
    </row>
    <row r="268" spans="1:4" x14ac:dyDescent="0.25">
      <c r="A268" s="62" t="s">
        <v>246</v>
      </c>
      <c r="B268" s="63" t="s">
        <v>208</v>
      </c>
      <c r="C268" s="61" t="s">
        <v>247</v>
      </c>
      <c r="D268" s="62" t="s">
        <v>31</v>
      </c>
    </row>
    <row r="269" spans="1:4" x14ac:dyDescent="0.25">
      <c r="A269" s="48" t="s">
        <v>350</v>
      </c>
      <c r="B269" s="72" t="s">
        <v>208</v>
      </c>
      <c r="C269" s="139" t="s">
        <v>388</v>
      </c>
      <c r="D269" s="133" t="s">
        <v>105</v>
      </c>
    </row>
    <row r="270" spans="1:4" x14ac:dyDescent="0.25">
      <c r="A270" s="48" t="s">
        <v>351</v>
      </c>
      <c r="B270" s="72" t="s">
        <v>208</v>
      </c>
      <c r="C270" s="140"/>
      <c r="D270" s="134"/>
    </row>
    <row r="271" spans="1:4" x14ac:dyDescent="0.25">
      <c r="A271" s="48" t="s">
        <v>352</v>
      </c>
      <c r="B271" s="72" t="s">
        <v>208</v>
      </c>
      <c r="C271" s="140"/>
      <c r="D271" s="134"/>
    </row>
    <row r="272" spans="1:4" x14ac:dyDescent="0.25">
      <c r="A272" s="48" t="s">
        <v>353</v>
      </c>
      <c r="B272" s="72" t="s">
        <v>208</v>
      </c>
      <c r="C272" s="140"/>
      <c r="D272" s="134"/>
    </row>
    <row r="273" spans="1:4" x14ac:dyDescent="0.25">
      <c r="A273" s="48" t="s">
        <v>354</v>
      </c>
      <c r="B273" s="72" t="s">
        <v>208</v>
      </c>
      <c r="C273" s="140"/>
      <c r="D273" s="134"/>
    </row>
    <row r="274" spans="1:4" x14ac:dyDescent="0.25">
      <c r="A274" s="48" t="s">
        <v>355</v>
      </c>
      <c r="B274" s="72" t="s">
        <v>208</v>
      </c>
      <c r="C274" s="140"/>
      <c r="D274" s="134"/>
    </row>
    <row r="275" spans="1:4" x14ac:dyDescent="0.25">
      <c r="A275" s="48" t="s">
        <v>356</v>
      </c>
      <c r="B275" s="72" t="s">
        <v>208</v>
      </c>
      <c r="C275" s="140"/>
      <c r="D275" s="134"/>
    </row>
    <row r="276" spans="1:4" x14ac:dyDescent="0.25">
      <c r="A276" s="48" t="s">
        <v>357</v>
      </c>
      <c r="B276" s="72" t="s">
        <v>208</v>
      </c>
      <c r="C276" s="140"/>
      <c r="D276" s="134"/>
    </row>
    <row r="277" spans="1:4" x14ac:dyDescent="0.25">
      <c r="A277" s="48" t="s">
        <v>358</v>
      </c>
      <c r="B277" s="72" t="s">
        <v>208</v>
      </c>
      <c r="C277" s="140"/>
      <c r="D277" s="134"/>
    </row>
    <row r="278" spans="1:4" x14ac:dyDescent="0.25">
      <c r="A278" s="48" t="s">
        <v>359</v>
      </c>
      <c r="B278" s="72" t="s">
        <v>208</v>
      </c>
      <c r="C278" s="140"/>
      <c r="D278" s="134"/>
    </row>
    <row r="279" spans="1:4" x14ac:dyDescent="0.25">
      <c r="A279" s="48" t="s">
        <v>360</v>
      </c>
      <c r="B279" s="72" t="s">
        <v>208</v>
      </c>
      <c r="C279" s="140"/>
      <c r="D279" s="134"/>
    </row>
    <row r="280" spans="1:4" x14ac:dyDescent="0.25">
      <c r="A280" s="48" t="s">
        <v>361</v>
      </c>
      <c r="B280" s="72" t="s">
        <v>208</v>
      </c>
      <c r="C280" s="140"/>
      <c r="D280" s="134"/>
    </row>
    <row r="281" spans="1:4" x14ac:dyDescent="0.25">
      <c r="A281" s="48" t="s">
        <v>362</v>
      </c>
      <c r="B281" s="72" t="s">
        <v>208</v>
      </c>
      <c r="C281" s="140"/>
      <c r="D281" s="134"/>
    </row>
    <row r="282" spans="1:4" x14ac:dyDescent="0.25">
      <c r="A282" s="48" t="s">
        <v>363</v>
      </c>
      <c r="B282" s="72" t="s">
        <v>208</v>
      </c>
      <c r="C282" s="140"/>
      <c r="D282" s="134"/>
    </row>
    <row r="283" spans="1:4" x14ac:dyDescent="0.25">
      <c r="A283" s="48" t="s">
        <v>364</v>
      </c>
      <c r="B283" s="72" t="s">
        <v>208</v>
      </c>
      <c r="C283" s="140"/>
      <c r="D283" s="134"/>
    </row>
    <row r="284" spans="1:4" x14ac:dyDescent="0.25">
      <c r="A284" s="48" t="s">
        <v>365</v>
      </c>
      <c r="B284" s="72" t="s">
        <v>208</v>
      </c>
      <c r="C284" s="140"/>
      <c r="D284" s="134"/>
    </row>
    <row r="285" spans="1:4" x14ac:dyDescent="0.25">
      <c r="A285" s="48" t="s">
        <v>366</v>
      </c>
      <c r="B285" s="72" t="s">
        <v>208</v>
      </c>
      <c r="C285" s="140"/>
      <c r="D285" s="134"/>
    </row>
    <row r="286" spans="1:4" x14ac:dyDescent="0.25">
      <c r="A286" s="48" t="s">
        <v>367</v>
      </c>
      <c r="B286" s="72" t="s">
        <v>208</v>
      </c>
      <c r="C286" s="140"/>
      <c r="D286" s="134"/>
    </row>
    <row r="287" spans="1:4" x14ac:dyDescent="0.25">
      <c r="A287" s="48" t="s">
        <v>368</v>
      </c>
      <c r="B287" s="72" t="s">
        <v>208</v>
      </c>
      <c r="C287" s="140"/>
      <c r="D287" s="134"/>
    </row>
    <row r="288" spans="1:4" x14ac:dyDescent="0.25">
      <c r="A288" s="48" t="s">
        <v>369</v>
      </c>
      <c r="B288" s="72" t="s">
        <v>208</v>
      </c>
      <c r="C288" s="140"/>
      <c r="D288" s="134"/>
    </row>
    <row r="289" spans="1:4" x14ac:dyDescent="0.25">
      <c r="A289" s="48" t="s">
        <v>370</v>
      </c>
      <c r="B289" s="72" t="s">
        <v>208</v>
      </c>
      <c r="C289" s="140"/>
      <c r="D289" s="134"/>
    </row>
    <row r="290" spans="1:4" x14ac:dyDescent="0.25">
      <c r="A290" s="48" t="s">
        <v>371</v>
      </c>
      <c r="B290" s="72" t="s">
        <v>208</v>
      </c>
      <c r="C290" s="140"/>
      <c r="D290" s="134"/>
    </row>
    <row r="291" spans="1:4" x14ac:dyDescent="0.25">
      <c r="A291" s="48" t="s">
        <v>372</v>
      </c>
      <c r="B291" s="72" t="s">
        <v>208</v>
      </c>
      <c r="C291" s="140"/>
      <c r="D291" s="134"/>
    </row>
    <row r="292" spans="1:4" x14ac:dyDescent="0.25">
      <c r="A292" s="48" t="s">
        <v>373</v>
      </c>
      <c r="B292" s="72" t="s">
        <v>299</v>
      </c>
      <c r="C292" s="140"/>
      <c r="D292" s="134"/>
    </row>
    <row r="293" spans="1:4" x14ac:dyDescent="0.25">
      <c r="A293" s="48" t="s">
        <v>374</v>
      </c>
      <c r="B293" s="72" t="s">
        <v>299</v>
      </c>
      <c r="C293" s="140"/>
      <c r="D293" s="134"/>
    </row>
    <row r="294" spans="1:4" x14ac:dyDescent="0.25">
      <c r="A294" s="48" t="s">
        <v>375</v>
      </c>
      <c r="B294" s="72" t="s">
        <v>299</v>
      </c>
      <c r="C294" s="140"/>
      <c r="D294" s="134"/>
    </row>
    <row r="295" spans="1:4" x14ac:dyDescent="0.25">
      <c r="A295" s="48" t="s">
        <v>376</v>
      </c>
      <c r="B295" s="72" t="s">
        <v>299</v>
      </c>
      <c r="C295" s="140"/>
      <c r="D295" s="134"/>
    </row>
    <row r="296" spans="1:4" x14ac:dyDescent="0.25">
      <c r="A296" s="48" t="s">
        <v>377</v>
      </c>
      <c r="B296" s="72" t="s">
        <v>299</v>
      </c>
      <c r="C296" s="140"/>
      <c r="D296" s="134"/>
    </row>
    <row r="297" spans="1:4" x14ac:dyDescent="0.25">
      <c r="A297" s="48" t="s">
        <v>378</v>
      </c>
      <c r="B297" s="72" t="s">
        <v>299</v>
      </c>
      <c r="C297" s="140"/>
      <c r="D297" s="134"/>
    </row>
    <row r="298" spans="1:4" x14ac:dyDescent="0.25">
      <c r="A298" s="48" t="s">
        <v>379</v>
      </c>
      <c r="B298" s="72" t="s">
        <v>299</v>
      </c>
      <c r="C298" s="141"/>
      <c r="D298" s="135"/>
    </row>
    <row r="299" spans="1:4" x14ac:dyDescent="0.25">
      <c r="A299" s="71" t="s">
        <v>194</v>
      </c>
      <c r="B299" s="63" t="s">
        <v>299</v>
      </c>
      <c r="C299" s="130" t="s">
        <v>387</v>
      </c>
      <c r="D299" s="133" t="s">
        <v>105</v>
      </c>
    </row>
    <row r="300" spans="1:4" x14ac:dyDescent="0.25">
      <c r="A300" s="71" t="s">
        <v>193</v>
      </c>
      <c r="B300" s="63" t="s">
        <v>299</v>
      </c>
      <c r="C300" s="131"/>
      <c r="D300" s="134"/>
    </row>
    <row r="301" spans="1:4" x14ac:dyDescent="0.25">
      <c r="A301" s="71" t="s">
        <v>380</v>
      </c>
      <c r="B301" s="63" t="s">
        <v>299</v>
      </c>
      <c r="C301" s="131"/>
      <c r="D301" s="134"/>
    </row>
    <row r="302" spans="1:4" x14ac:dyDescent="0.25">
      <c r="A302" s="71" t="s">
        <v>195</v>
      </c>
      <c r="B302" s="63" t="s">
        <v>299</v>
      </c>
      <c r="C302" s="131"/>
      <c r="D302" s="134"/>
    </row>
    <row r="303" spans="1:4" x14ac:dyDescent="0.25">
      <c r="A303" s="71" t="s">
        <v>381</v>
      </c>
      <c r="B303" s="63" t="s">
        <v>299</v>
      </c>
      <c r="C303" s="131"/>
      <c r="D303" s="134"/>
    </row>
    <row r="304" spans="1:4" x14ac:dyDescent="0.25">
      <c r="A304" s="62" t="s">
        <v>382</v>
      </c>
      <c r="B304" s="63" t="s">
        <v>299</v>
      </c>
      <c r="C304" s="131"/>
      <c r="D304" s="134"/>
    </row>
    <row r="305" spans="1:4" x14ac:dyDescent="0.25">
      <c r="A305" s="62" t="s">
        <v>383</v>
      </c>
      <c r="B305" s="63" t="s">
        <v>208</v>
      </c>
      <c r="C305" s="131"/>
      <c r="D305" s="134"/>
    </row>
    <row r="306" spans="1:4" x14ac:dyDescent="0.25">
      <c r="A306" s="62" t="s">
        <v>181</v>
      </c>
      <c r="B306" s="63" t="s">
        <v>208</v>
      </c>
      <c r="C306" s="131"/>
      <c r="D306" s="134"/>
    </row>
    <row r="307" spans="1:4" x14ac:dyDescent="0.25">
      <c r="A307" s="62" t="s">
        <v>384</v>
      </c>
      <c r="B307" s="63" t="s">
        <v>208</v>
      </c>
      <c r="C307" s="131"/>
      <c r="D307" s="134"/>
    </row>
    <row r="308" spans="1:4" x14ac:dyDescent="0.25">
      <c r="A308" s="62" t="s">
        <v>173</v>
      </c>
      <c r="B308" s="63" t="s">
        <v>208</v>
      </c>
      <c r="C308" s="131"/>
      <c r="D308" s="134"/>
    </row>
    <row r="309" spans="1:4" x14ac:dyDescent="0.25">
      <c r="A309" s="62" t="s">
        <v>172</v>
      </c>
      <c r="B309" s="63" t="s">
        <v>208</v>
      </c>
      <c r="C309" s="131"/>
      <c r="D309" s="134"/>
    </row>
    <row r="310" spans="1:4" x14ac:dyDescent="0.25">
      <c r="A310" s="62" t="s">
        <v>385</v>
      </c>
      <c r="B310" s="63" t="s">
        <v>208</v>
      </c>
      <c r="C310" s="131"/>
      <c r="D310" s="134"/>
    </row>
    <row r="311" spans="1:4" x14ac:dyDescent="0.25">
      <c r="A311" s="62" t="s">
        <v>386</v>
      </c>
      <c r="B311" s="63" t="s">
        <v>208</v>
      </c>
      <c r="C311" s="132"/>
      <c r="D311" s="135"/>
    </row>
    <row r="312" spans="1:4" x14ac:dyDescent="0.25">
      <c r="A312" s="25" t="s">
        <v>84</v>
      </c>
      <c r="B312" s="51" t="s">
        <v>208</v>
      </c>
      <c r="C312" s="52" t="s">
        <v>426</v>
      </c>
      <c r="D312" s="60" t="s">
        <v>32</v>
      </c>
    </row>
    <row r="313" spans="1:4" x14ac:dyDescent="0.25">
      <c r="A313" s="25" t="s">
        <v>394</v>
      </c>
      <c r="B313" s="51" t="s">
        <v>208</v>
      </c>
      <c r="C313" s="124" t="s">
        <v>426</v>
      </c>
      <c r="D313" s="136" t="s">
        <v>78</v>
      </c>
    </row>
    <row r="314" spans="1:4" x14ac:dyDescent="0.25">
      <c r="A314" s="25" t="s">
        <v>93</v>
      </c>
      <c r="B314" s="51" t="s">
        <v>208</v>
      </c>
      <c r="C314" s="125"/>
      <c r="D314" s="138"/>
    </row>
    <row r="315" spans="1:4" x14ac:dyDescent="0.25">
      <c r="A315" s="25" t="s">
        <v>397</v>
      </c>
      <c r="B315" s="51" t="s">
        <v>208</v>
      </c>
      <c r="C315" s="124" t="s">
        <v>427</v>
      </c>
      <c r="D315" s="136" t="s">
        <v>403</v>
      </c>
    </row>
    <row r="316" spans="1:4" x14ac:dyDescent="0.25">
      <c r="A316" s="25" t="s">
        <v>398</v>
      </c>
      <c r="B316" s="51" t="s">
        <v>208</v>
      </c>
      <c r="C316" s="126"/>
      <c r="D316" s="137"/>
    </row>
    <row r="317" spans="1:4" x14ac:dyDescent="0.25">
      <c r="A317" s="25" t="s">
        <v>399</v>
      </c>
      <c r="B317" s="51" t="s">
        <v>208</v>
      </c>
      <c r="C317" s="126"/>
      <c r="D317" s="137"/>
    </row>
    <row r="318" spans="1:4" x14ac:dyDescent="0.25">
      <c r="A318" s="25" t="s">
        <v>400</v>
      </c>
      <c r="B318" s="51" t="s">
        <v>208</v>
      </c>
      <c r="C318" s="126"/>
      <c r="D318" s="137"/>
    </row>
    <row r="319" spans="1:4" x14ac:dyDescent="0.25">
      <c r="A319" s="25" t="s">
        <v>338</v>
      </c>
      <c r="B319" s="51" t="s">
        <v>208</v>
      </c>
      <c r="C319" s="126"/>
      <c r="D319" s="137"/>
    </row>
    <row r="320" spans="1:4" x14ac:dyDescent="0.25">
      <c r="A320" s="25" t="s">
        <v>401</v>
      </c>
      <c r="B320" s="51" t="s">
        <v>208</v>
      </c>
      <c r="C320" s="126"/>
      <c r="D320" s="137"/>
    </row>
    <row r="321" spans="1:4" x14ac:dyDescent="0.25">
      <c r="A321" s="25" t="s">
        <v>402</v>
      </c>
      <c r="B321" s="51" t="s">
        <v>208</v>
      </c>
      <c r="C321" s="125"/>
      <c r="D321" s="138"/>
    </row>
    <row r="322" spans="1:4" x14ac:dyDescent="0.25">
      <c r="A322" s="17"/>
      <c r="C322" s="67"/>
      <c r="D322" s="67"/>
    </row>
    <row r="323" spans="1:4" x14ac:dyDescent="0.25">
      <c r="A323" s="17"/>
      <c r="C323" s="67"/>
      <c r="D323" s="67"/>
    </row>
    <row r="324" spans="1:4" x14ac:dyDescent="0.25">
      <c r="A324" s="17"/>
      <c r="C324" s="67"/>
      <c r="D324" s="67"/>
    </row>
    <row r="325" spans="1:4" x14ac:dyDescent="0.25">
      <c r="A325" s="17"/>
      <c r="C325" s="67"/>
      <c r="D325" s="67"/>
    </row>
    <row r="326" spans="1:4" x14ac:dyDescent="0.25">
      <c r="A326" s="17"/>
      <c r="C326" s="67"/>
      <c r="D326" s="67"/>
    </row>
    <row r="327" spans="1:4" x14ac:dyDescent="0.25">
      <c r="A327" s="17"/>
      <c r="C327" s="67"/>
      <c r="D327" s="67"/>
    </row>
    <row r="328" spans="1:4" x14ac:dyDescent="0.25">
      <c r="A328" s="17"/>
      <c r="C328" s="67"/>
      <c r="D328" s="67"/>
    </row>
    <row r="329" spans="1:4" x14ac:dyDescent="0.25">
      <c r="A329" s="17"/>
      <c r="C329" s="67"/>
      <c r="D329" s="67"/>
    </row>
    <row r="330" spans="1:4" x14ac:dyDescent="0.25">
      <c r="A330" s="17"/>
      <c r="C330" s="67"/>
      <c r="D330" s="67"/>
    </row>
    <row r="331" spans="1:4" x14ac:dyDescent="0.25">
      <c r="A331" s="17"/>
      <c r="C331" s="67"/>
      <c r="D331" s="67"/>
    </row>
    <row r="332" spans="1:4" x14ac:dyDescent="0.25">
      <c r="A332" s="17"/>
      <c r="C332" s="67"/>
      <c r="D332" s="67"/>
    </row>
    <row r="333" spans="1:4" x14ac:dyDescent="0.25">
      <c r="A333" s="17"/>
      <c r="C333" s="67"/>
      <c r="D333" s="67"/>
    </row>
    <row r="334" spans="1:4" x14ac:dyDescent="0.25">
      <c r="A334" s="17"/>
      <c r="C334" s="67"/>
      <c r="D334" s="67"/>
    </row>
  </sheetData>
  <mergeCells count="63">
    <mergeCell ref="C315:C321"/>
    <mergeCell ref="D315:D321"/>
    <mergeCell ref="C313:C314"/>
    <mergeCell ref="D313:D314"/>
    <mergeCell ref="C269:C298"/>
    <mergeCell ref="D269:D298"/>
    <mergeCell ref="C262:C267"/>
    <mergeCell ref="D262:D267"/>
    <mergeCell ref="C299:C311"/>
    <mergeCell ref="D299:D311"/>
    <mergeCell ref="C253:C256"/>
    <mergeCell ref="D253:D256"/>
    <mergeCell ref="D213:D214"/>
    <mergeCell ref="C257:C261"/>
    <mergeCell ref="D257:D261"/>
    <mergeCell ref="D220:D221"/>
    <mergeCell ref="C209:C212"/>
    <mergeCell ref="D209:D212"/>
    <mergeCell ref="C251:C252"/>
    <mergeCell ref="D251:D252"/>
    <mergeCell ref="D215:D219"/>
    <mergeCell ref="C249:C250"/>
    <mergeCell ref="C225:C248"/>
    <mergeCell ref="D44:D45"/>
    <mergeCell ref="C46:C49"/>
    <mergeCell ref="D46:D49"/>
    <mergeCell ref="C50:C81"/>
    <mergeCell ref="D9:D17"/>
    <mergeCell ref="C18:C37"/>
    <mergeCell ref="D18:D37"/>
    <mergeCell ref="C40:C43"/>
    <mergeCell ref="D40:D43"/>
    <mergeCell ref="D2:D8"/>
    <mergeCell ref="D249:D250"/>
    <mergeCell ref="D150:D174"/>
    <mergeCell ref="D175:D184"/>
    <mergeCell ref="D185:D201"/>
    <mergeCell ref="D225:D248"/>
    <mergeCell ref="D202:D204"/>
    <mergeCell ref="D223:D224"/>
    <mergeCell ref="D83:D97"/>
    <mergeCell ref="D98:D147"/>
    <mergeCell ref="D148:D149"/>
    <mergeCell ref="D205:D208"/>
    <mergeCell ref="D50:D53"/>
    <mergeCell ref="D54:D57"/>
    <mergeCell ref="D58:D63"/>
    <mergeCell ref="D64:D81"/>
    <mergeCell ref="C2:C8"/>
    <mergeCell ref="C213:C214"/>
    <mergeCell ref="C215:C219"/>
    <mergeCell ref="C223:C224"/>
    <mergeCell ref="C83:C97"/>
    <mergeCell ref="C98:C147"/>
    <mergeCell ref="C148:C149"/>
    <mergeCell ref="C150:C174"/>
    <mergeCell ref="C9:C17"/>
    <mergeCell ref="C202:C204"/>
    <mergeCell ref="C185:C201"/>
    <mergeCell ref="C175:C184"/>
    <mergeCell ref="C205:C208"/>
    <mergeCell ref="C220:C221"/>
    <mergeCell ref="C44:C45"/>
  </mergeCells>
  <pageMargins left="0.25" right="0.25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22"/>
  <sheetViews>
    <sheetView workbookViewId="0">
      <selection activeCell="D11" sqref="D11"/>
    </sheetView>
  </sheetViews>
  <sheetFormatPr defaultRowHeight="15" x14ac:dyDescent="0.25"/>
  <cols>
    <col min="1" max="1" width="35.5703125" style="25" customWidth="1"/>
    <col min="2" max="2" width="13.7109375" style="51" customWidth="1"/>
    <col min="3" max="3" width="27.85546875" style="65" customWidth="1"/>
    <col min="4" max="4" width="27.7109375" style="45" customWidth="1"/>
  </cols>
  <sheetData>
    <row r="1" spans="1:4" x14ac:dyDescent="0.25">
      <c r="A1" s="62" t="s">
        <v>35</v>
      </c>
      <c r="B1" s="63"/>
      <c r="C1" s="64" t="s">
        <v>36</v>
      </c>
      <c r="D1" s="62" t="s">
        <v>34</v>
      </c>
    </row>
    <row r="2" spans="1:4" x14ac:dyDescent="0.25">
      <c r="A2" s="62" t="s">
        <v>93</v>
      </c>
      <c r="B2" s="63" t="s">
        <v>15</v>
      </c>
      <c r="C2" s="61" t="s">
        <v>77</v>
      </c>
      <c r="D2" s="62" t="s">
        <v>78</v>
      </c>
    </row>
    <row r="3" spans="1:4" x14ac:dyDescent="0.25">
      <c r="A3" s="62" t="s">
        <v>211</v>
      </c>
      <c r="B3" s="63" t="s">
        <v>15</v>
      </c>
      <c r="C3" s="130" t="s">
        <v>212</v>
      </c>
      <c r="D3" s="133" t="s">
        <v>213</v>
      </c>
    </row>
    <row r="4" spans="1:4" ht="15" customHeight="1" x14ac:dyDescent="0.25">
      <c r="A4" s="62" t="s">
        <v>214</v>
      </c>
      <c r="B4" s="63" t="s">
        <v>15</v>
      </c>
      <c r="C4" s="131"/>
      <c r="D4" s="134"/>
    </row>
    <row r="5" spans="1:4" ht="13.5" customHeight="1" x14ac:dyDescent="0.25">
      <c r="A5" s="62" t="s">
        <v>215</v>
      </c>
      <c r="B5" s="63" t="s">
        <v>15</v>
      </c>
      <c r="C5" s="131"/>
      <c r="D5" s="134"/>
    </row>
    <row r="6" spans="1:4" ht="15" customHeight="1" x14ac:dyDescent="0.25">
      <c r="A6" s="62" t="s">
        <v>216</v>
      </c>
      <c r="B6" s="63" t="s">
        <v>15</v>
      </c>
      <c r="C6" s="131"/>
      <c r="D6" s="134"/>
    </row>
    <row r="7" spans="1:4" ht="15" customHeight="1" x14ac:dyDescent="0.25">
      <c r="A7" s="62" t="s">
        <v>217</v>
      </c>
      <c r="B7" s="63" t="s">
        <v>15</v>
      </c>
      <c r="C7" s="131"/>
      <c r="D7" s="134"/>
    </row>
    <row r="8" spans="1:4" ht="15" customHeight="1" x14ac:dyDescent="0.25">
      <c r="A8" s="62" t="s">
        <v>218</v>
      </c>
      <c r="B8" s="63" t="s">
        <v>15</v>
      </c>
      <c r="C8" s="131"/>
      <c r="D8" s="134"/>
    </row>
    <row r="9" spans="1:4" x14ac:dyDescent="0.25">
      <c r="A9" s="13" t="s">
        <v>185</v>
      </c>
      <c r="B9" s="15" t="s">
        <v>15</v>
      </c>
      <c r="C9" s="142" t="s">
        <v>307</v>
      </c>
      <c r="D9" s="143" t="s">
        <v>105</v>
      </c>
    </row>
    <row r="10" spans="1:4" x14ac:dyDescent="0.25">
      <c r="A10" s="17" t="s">
        <v>180</v>
      </c>
      <c r="B10" s="15" t="s">
        <v>15</v>
      </c>
      <c r="C10" s="142"/>
      <c r="D10" s="143"/>
    </row>
    <row r="11" spans="1:4" x14ac:dyDescent="0.25">
      <c r="C11" s="70"/>
      <c r="D11" s="60"/>
    </row>
    <row r="12" spans="1:4" x14ac:dyDescent="0.25">
      <c r="C12" s="70"/>
      <c r="D12" s="60"/>
    </row>
    <row r="13" spans="1:4" x14ac:dyDescent="0.25">
      <c r="C13" s="70"/>
      <c r="D13" s="60"/>
    </row>
    <row r="14" spans="1:4" x14ac:dyDescent="0.25">
      <c r="C14" s="70"/>
      <c r="D14" s="60"/>
    </row>
    <row r="15" spans="1:4" x14ac:dyDescent="0.25">
      <c r="C15" s="70"/>
      <c r="D15" s="60"/>
    </row>
    <row r="16" spans="1:4" x14ac:dyDescent="0.25">
      <c r="C16" s="70"/>
      <c r="D16" s="60"/>
    </row>
    <row r="17" spans="3:4" x14ac:dyDescent="0.25">
      <c r="C17" s="70"/>
      <c r="D17" s="60"/>
    </row>
    <row r="18" spans="3:4" x14ac:dyDescent="0.25">
      <c r="C18" s="70"/>
      <c r="D18" s="60"/>
    </row>
    <row r="19" spans="3:4" x14ac:dyDescent="0.25">
      <c r="C19" s="70"/>
      <c r="D19" s="60"/>
    </row>
    <row r="20" spans="3:4" x14ac:dyDescent="0.25">
      <c r="C20" s="70"/>
      <c r="D20" s="60"/>
    </row>
    <row r="21" spans="3:4" x14ac:dyDescent="0.25">
      <c r="C21" s="70"/>
      <c r="D21" s="60"/>
    </row>
    <row r="22" spans="3:4" x14ac:dyDescent="0.25">
      <c r="C22" s="70"/>
      <c r="D22" s="60"/>
    </row>
    <row r="23" spans="3:4" x14ac:dyDescent="0.25">
      <c r="C23" s="70"/>
      <c r="D23" s="60"/>
    </row>
    <row r="24" spans="3:4" x14ac:dyDescent="0.25">
      <c r="C24" s="70"/>
      <c r="D24" s="60"/>
    </row>
    <row r="25" spans="3:4" x14ac:dyDescent="0.25">
      <c r="C25" s="70"/>
      <c r="D25" s="60"/>
    </row>
    <row r="26" spans="3:4" x14ac:dyDescent="0.25">
      <c r="C26" s="70"/>
      <c r="D26" s="60"/>
    </row>
    <row r="27" spans="3:4" x14ac:dyDescent="0.25">
      <c r="C27" s="70"/>
      <c r="D27" s="60"/>
    </row>
    <row r="28" spans="3:4" x14ac:dyDescent="0.25">
      <c r="C28" s="70"/>
      <c r="D28" s="60"/>
    </row>
    <row r="29" spans="3:4" x14ac:dyDescent="0.25">
      <c r="C29" s="70"/>
      <c r="D29" s="60"/>
    </row>
    <row r="30" spans="3:4" x14ac:dyDescent="0.25">
      <c r="C30" s="70"/>
      <c r="D30" s="60"/>
    </row>
    <row r="31" spans="3:4" x14ac:dyDescent="0.25">
      <c r="C31" s="70"/>
      <c r="D31" s="60"/>
    </row>
    <row r="32" spans="3:4" x14ac:dyDescent="0.25">
      <c r="C32" s="70"/>
      <c r="D32" s="60"/>
    </row>
    <row r="33" spans="3:4" x14ac:dyDescent="0.25">
      <c r="C33" s="70"/>
      <c r="D33" s="60"/>
    </row>
    <row r="34" spans="3:4" x14ac:dyDescent="0.25">
      <c r="C34" s="52"/>
      <c r="D34" s="60"/>
    </row>
    <row r="35" spans="3:4" x14ac:dyDescent="0.25">
      <c r="C35" s="52"/>
      <c r="D35" s="60"/>
    </row>
    <row r="36" spans="3:4" x14ac:dyDescent="0.25">
      <c r="C36" s="52"/>
      <c r="D36" s="60"/>
    </row>
    <row r="37" spans="3:4" x14ac:dyDescent="0.25">
      <c r="C37" s="52"/>
      <c r="D37" s="60"/>
    </row>
    <row r="38" spans="3:4" x14ac:dyDescent="0.25">
      <c r="C38" s="52"/>
      <c r="D38" s="60"/>
    </row>
    <row r="39" spans="3:4" x14ac:dyDescent="0.25">
      <c r="C39" s="52"/>
      <c r="D39" s="60"/>
    </row>
    <row r="40" spans="3:4" x14ac:dyDescent="0.25">
      <c r="C40" s="52"/>
      <c r="D40" s="60"/>
    </row>
    <row r="41" spans="3:4" x14ac:dyDescent="0.25">
      <c r="C41" s="52"/>
      <c r="D41" s="60"/>
    </row>
    <row r="42" spans="3:4" x14ac:dyDescent="0.25">
      <c r="C42" s="52"/>
      <c r="D42" s="60"/>
    </row>
    <row r="43" spans="3:4" x14ac:dyDescent="0.25">
      <c r="C43" s="52"/>
      <c r="D43" s="60"/>
    </row>
    <row r="44" spans="3:4" x14ac:dyDescent="0.25">
      <c r="C44" s="52"/>
      <c r="D44" s="60"/>
    </row>
    <row r="45" spans="3:4" x14ac:dyDescent="0.25">
      <c r="C45" s="52"/>
      <c r="D45" s="60"/>
    </row>
    <row r="46" spans="3:4" x14ac:dyDescent="0.25">
      <c r="C46" s="52"/>
      <c r="D46" s="60"/>
    </row>
    <row r="47" spans="3:4" x14ac:dyDescent="0.25">
      <c r="C47" s="52"/>
      <c r="D47" s="60"/>
    </row>
    <row r="48" spans="3:4" x14ac:dyDescent="0.25">
      <c r="C48" s="52"/>
      <c r="D48" s="60"/>
    </row>
    <row r="49" spans="3:4" x14ac:dyDescent="0.25">
      <c r="C49" s="52"/>
      <c r="D49" s="60"/>
    </row>
    <row r="50" spans="3:4" x14ac:dyDescent="0.25">
      <c r="C50" s="52"/>
      <c r="D50" s="60"/>
    </row>
    <row r="51" spans="3:4" x14ac:dyDescent="0.25">
      <c r="C51" s="52"/>
      <c r="D51" s="60"/>
    </row>
    <row r="52" spans="3:4" x14ac:dyDescent="0.25">
      <c r="C52" s="52"/>
      <c r="D52" s="60"/>
    </row>
    <row r="53" spans="3:4" x14ac:dyDescent="0.25">
      <c r="C53" s="52"/>
      <c r="D53" s="60"/>
    </row>
    <row r="54" spans="3:4" x14ac:dyDescent="0.25">
      <c r="C54" s="52"/>
      <c r="D54" s="60"/>
    </row>
    <row r="55" spans="3:4" x14ac:dyDescent="0.25">
      <c r="C55" s="52"/>
      <c r="D55" s="60"/>
    </row>
    <row r="56" spans="3:4" x14ac:dyDescent="0.25">
      <c r="C56" s="52"/>
      <c r="D56" s="60"/>
    </row>
    <row r="57" spans="3:4" x14ac:dyDescent="0.25">
      <c r="C57" s="52"/>
      <c r="D57" s="60"/>
    </row>
    <row r="58" spans="3:4" x14ac:dyDescent="0.25">
      <c r="C58" s="52"/>
      <c r="D58" s="60"/>
    </row>
    <row r="59" spans="3:4" x14ac:dyDescent="0.25">
      <c r="C59" s="52"/>
      <c r="D59" s="60"/>
    </row>
    <row r="60" spans="3:4" x14ac:dyDescent="0.25">
      <c r="C60" s="52"/>
      <c r="D60" s="60"/>
    </row>
    <row r="61" spans="3:4" x14ac:dyDescent="0.25">
      <c r="C61" s="52"/>
      <c r="D61" s="60"/>
    </row>
    <row r="62" spans="3:4" x14ac:dyDescent="0.25">
      <c r="C62" s="52"/>
      <c r="D62" s="60"/>
    </row>
    <row r="63" spans="3:4" x14ac:dyDescent="0.25">
      <c r="C63" s="52"/>
      <c r="D63" s="60"/>
    </row>
    <row r="64" spans="3:4" x14ac:dyDescent="0.25">
      <c r="C64" s="52"/>
      <c r="D64" s="60"/>
    </row>
    <row r="65" spans="3:4" x14ac:dyDescent="0.25">
      <c r="C65" s="52"/>
      <c r="D65" s="60"/>
    </row>
    <row r="66" spans="3:4" x14ac:dyDescent="0.25">
      <c r="C66" s="52"/>
      <c r="D66" s="60"/>
    </row>
    <row r="67" spans="3:4" x14ac:dyDescent="0.25">
      <c r="C67" s="52"/>
      <c r="D67" s="60"/>
    </row>
    <row r="68" spans="3:4" x14ac:dyDescent="0.25">
      <c r="C68" s="52"/>
      <c r="D68" s="60"/>
    </row>
    <row r="69" spans="3:4" x14ac:dyDescent="0.25">
      <c r="C69" s="52"/>
      <c r="D69" s="60"/>
    </row>
    <row r="70" spans="3:4" x14ac:dyDescent="0.25">
      <c r="C70" s="52"/>
      <c r="D70" s="60"/>
    </row>
    <row r="71" spans="3:4" x14ac:dyDescent="0.25">
      <c r="C71" s="52"/>
      <c r="D71" s="60"/>
    </row>
    <row r="72" spans="3:4" x14ac:dyDescent="0.25">
      <c r="C72" s="52"/>
      <c r="D72" s="60"/>
    </row>
    <row r="73" spans="3:4" x14ac:dyDescent="0.25">
      <c r="C73" s="52"/>
      <c r="D73" s="60"/>
    </row>
    <row r="74" spans="3:4" x14ac:dyDescent="0.25">
      <c r="C74" s="52"/>
      <c r="D74" s="60"/>
    </row>
    <row r="75" spans="3:4" x14ac:dyDescent="0.25">
      <c r="C75" s="52"/>
      <c r="D75" s="60"/>
    </row>
    <row r="76" spans="3:4" x14ac:dyDescent="0.25">
      <c r="C76" s="52"/>
      <c r="D76" s="60"/>
    </row>
    <row r="77" spans="3:4" x14ac:dyDescent="0.25">
      <c r="C77" s="52"/>
      <c r="D77" s="60"/>
    </row>
    <row r="78" spans="3:4" x14ac:dyDescent="0.25">
      <c r="C78" s="52"/>
      <c r="D78" s="60"/>
    </row>
    <row r="79" spans="3:4" x14ac:dyDescent="0.25">
      <c r="C79" s="52"/>
      <c r="D79" s="60"/>
    </row>
    <row r="80" spans="3:4" x14ac:dyDescent="0.25">
      <c r="C80" s="52"/>
      <c r="D80" s="60"/>
    </row>
    <row r="81" spans="3:4" x14ac:dyDescent="0.25">
      <c r="C81" s="52"/>
      <c r="D81" s="60"/>
    </row>
    <row r="82" spans="3:4" x14ac:dyDescent="0.25">
      <c r="C82" s="52"/>
      <c r="D82" s="60"/>
    </row>
    <row r="83" spans="3:4" x14ac:dyDescent="0.25">
      <c r="C83" s="52"/>
      <c r="D83" s="60"/>
    </row>
    <row r="84" spans="3:4" x14ac:dyDescent="0.25">
      <c r="C84" s="52"/>
      <c r="D84" s="60"/>
    </row>
    <row r="85" spans="3:4" x14ac:dyDescent="0.25">
      <c r="C85" s="52"/>
      <c r="D85" s="60"/>
    </row>
    <row r="86" spans="3:4" x14ac:dyDescent="0.25">
      <c r="C86" s="52"/>
      <c r="D86" s="60"/>
    </row>
    <row r="87" spans="3:4" x14ac:dyDescent="0.25">
      <c r="C87" s="52"/>
      <c r="D87" s="60"/>
    </row>
    <row r="88" spans="3:4" x14ac:dyDescent="0.25">
      <c r="C88" s="52"/>
      <c r="D88" s="60"/>
    </row>
    <row r="89" spans="3:4" x14ac:dyDescent="0.25">
      <c r="C89" s="52"/>
      <c r="D89" s="60"/>
    </row>
    <row r="90" spans="3:4" x14ac:dyDescent="0.25">
      <c r="C90" s="52"/>
      <c r="D90" s="60"/>
    </row>
    <row r="91" spans="3:4" x14ac:dyDescent="0.25">
      <c r="C91" s="52"/>
      <c r="D91" s="60"/>
    </row>
    <row r="92" spans="3:4" x14ac:dyDescent="0.25">
      <c r="C92" s="52"/>
      <c r="D92" s="60"/>
    </row>
    <row r="93" spans="3:4" x14ac:dyDescent="0.25">
      <c r="C93" s="52"/>
      <c r="D93" s="60"/>
    </row>
    <row r="94" spans="3:4" x14ac:dyDescent="0.25">
      <c r="C94" s="52"/>
      <c r="D94" s="60"/>
    </row>
    <row r="95" spans="3:4" x14ac:dyDescent="0.25">
      <c r="C95" s="52"/>
      <c r="D95" s="60"/>
    </row>
    <row r="96" spans="3:4" x14ac:dyDescent="0.25">
      <c r="C96" s="52"/>
      <c r="D96" s="60"/>
    </row>
    <row r="97" spans="3:4" x14ac:dyDescent="0.25">
      <c r="C97" s="52"/>
      <c r="D97" s="60"/>
    </row>
    <row r="98" spans="3:4" x14ac:dyDescent="0.25">
      <c r="C98" s="52"/>
      <c r="D98" s="60"/>
    </row>
    <row r="99" spans="3:4" x14ac:dyDescent="0.25">
      <c r="C99" s="52"/>
      <c r="D99" s="60"/>
    </row>
    <row r="100" spans="3:4" x14ac:dyDescent="0.25">
      <c r="C100" s="52"/>
      <c r="D100" s="60"/>
    </row>
    <row r="101" spans="3:4" x14ac:dyDescent="0.25">
      <c r="C101" s="52"/>
      <c r="D101" s="60"/>
    </row>
    <row r="102" spans="3:4" x14ac:dyDescent="0.25">
      <c r="C102" s="52"/>
      <c r="D102" s="60"/>
    </row>
    <row r="103" spans="3:4" x14ac:dyDescent="0.25">
      <c r="C103" s="52"/>
      <c r="D103" s="60"/>
    </row>
    <row r="104" spans="3:4" x14ac:dyDescent="0.25">
      <c r="C104" s="52"/>
      <c r="D104" s="60"/>
    </row>
    <row r="105" spans="3:4" x14ac:dyDescent="0.25">
      <c r="C105" s="52"/>
      <c r="D105" s="60"/>
    </row>
    <row r="106" spans="3:4" x14ac:dyDescent="0.25">
      <c r="C106" s="52"/>
      <c r="D106" s="60"/>
    </row>
    <row r="107" spans="3:4" x14ac:dyDescent="0.25">
      <c r="C107" s="52"/>
      <c r="D107" s="60"/>
    </row>
    <row r="108" spans="3:4" x14ac:dyDescent="0.25">
      <c r="C108" s="52"/>
      <c r="D108" s="60"/>
    </row>
    <row r="109" spans="3:4" x14ac:dyDescent="0.25">
      <c r="C109" s="52"/>
      <c r="D109" s="60"/>
    </row>
    <row r="110" spans="3:4" x14ac:dyDescent="0.25">
      <c r="C110" s="52"/>
      <c r="D110" s="60"/>
    </row>
    <row r="111" spans="3:4" x14ac:dyDescent="0.25">
      <c r="C111" s="52"/>
      <c r="D111" s="60"/>
    </row>
    <row r="112" spans="3:4" x14ac:dyDescent="0.25">
      <c r="C112" s="52"/>
      <c r="D112" s="60"/>
    </row>
    <row r="113" spans="3:4" x14ac:dyDescent="0.25">
      <c r="C113" s="52"/>
      <c r="D113" s="60"/>
    </row>
    <row r="114" spans="3:4" x14ac:dyDescent="0.25">
      <c r="C114" s="52"/>
      <c r="D114" s="60"/>
    </row>
    <row r="115" spans="3:4" x14ac:dyDescent="0.25">
      <c r="C115" s="52"/>
      <c r="D115" s="60"/>
    </row>
    <row r="116" spans="3:4" x14ac:dyDescent="0.25">
      <c r="C116" s="52"/>
      <c r="D116" s="60"/>
    </row>
    <row r="117" spans="3:4" x14ac:dyDescent="0.25">
      <c r="C117" s="52"/>
      <c r="D117" s="60"/>
    </row>
    <row r="118" spans="3:4" x14ac:dyDescent="0.25">
      <c r="C118" s="52"/>
      <c r="D118" s="60"/>
    </row>
    <row r="119" spans="3:4" x14ac:dyDescent="0.25">
      <c r="C119" s="52"/>
      <c r="D119" s="60"/>
    </row>
    <row r="120" spans="3:4" x14ac:dyDescent="0.25">
      <c r="C120" s="52"/>
      <c r="D120" s="60"/>
    </row>
    <row r="121" spans="3:4" x14ac:dyDescent="0.25">
      <c r="C121" s="52"/>
      <c r="D121" s="60"/>
    </row>
    <row r="122" spans="3:4" x14ac:dyDescent="0.25">
      <c r="C122" s="52"/>
      <c r="D122" s="60"/>
    </row>
  </sheetData>
  <mergeCells count="4">
    <mergeCell ref="C3:C8"/>
    <mergeCell ref="D3:D8"/>
    <mergeCell ref="C9:C10"/>
    <mergeCell ref="D9:D1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0"/>
  <sheetViews>
    <sheetView workbookViewId="0">
      <selection activeCell="C20" sqref="C20:D21"/>
    </sheetView>
  </sheetViews>
  <sheetFormatPr defaultColWidth="9.140625" defaultRowHeight="15" x14ac:dyDescent="0.25"/>
  <cols>
    <col min="1" max="1" width="33.7109375" style="58" customWidth="1"/>
    <col min="2" max="2" width="11" style="58" customWidth="1"/>
    <col min="3" max="3" width="33.5703125" style="43" customWidth="1"/>
    <col min="4" max="4" width="25" style="46" customWidth="1"/>
    <col min="5" max="16384" width="9.140625" style="33"/>
  </cols>
  <sheetData>
    <row r="1" spans="1:16" ht="18.75" x14ac:dyDescent="0.3">
      <c r="A1" s="144" t="s">
        <v>40</v>
      </c>
      <c r="B1" s="144"/>
      <c r="C1" s="144"/>
      <c r="D1" s="144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6" x14ac:dyDescent="0.25">
      <c r="A2" s="57" t="s">
        <v>35</v>
      </c>
      <c r="B2" s="57" t="s">
        <v>37</v>
      </c>
      <c r="C2" s="41" t="s">
        <v>33</v>
      </c>
      <c r="D2" s="44" t="s">
        <v>34</v>
      </c>
      <c r="E2" s="34"/>
      <c r="F2" s="35"/>
      <c r="G2" s="35"/>
      <c r="H2" s="35"/>
      <c r="I2" s="35"/>
      <c r="J2" s="34"/>
      <c r="K2" s="34"/>
      <c r="L2" s="34"/>
      <c r="M2" s="35"/>
      <c r="N2" s="34"/>
      <c r="O2" s="34"/>
      <c r="P2" s="34"/>
    </row>
    <row r="3" spans="1:16" x14ac:dyDescent="0.25">
      <c r="A3" s="57" t="s">
        <v>79</v>
      </c>
      <c r="B3" s="57" t="s">
        <v>14</v>
      </c>
      <c r="C3" s="41" t="s">
        <v>80</v>
      </c>
      <c r="D3" s="41" t="s">
        <v>78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x14ac:dyDescent="0.25">
      <c r="A4" s="50" t="s">
        <v>103</v>
      </c>
      <c r="B4" s="57" t="s">
        <v>14</v>
      </c>
      <c r="C4" s="124" t="s">
        <v>104</v>
      </c>
      <c r="D4" s="124" t="s">
        <v>105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x14ac:dyDescent="0.25">
      <c r="A5" s="57" t="s">
        <v>106</v>
      </c>
      <c r="B5" s="57" t="s">
        <v>14</v>
      </c>
      <c r="C5" s="126"/>
      <c r="D5" s="12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x14ac:dyDescent="0.25">
      <c r="A6" s="57" t="s">
        <v>107</v>
      </c>
      <c r="B6" s="57" t="s">
        <v>14</v>
      </c>
      <c r="C6" s="125"/>
      <c r="D6" s="125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x14ac:dyDescent="0.25">
      <c r="A7" s="57" t="s">
        <v>295</v>
      </c>
      <c r="B7" s="57" t="s">
        <v>14</v>
      </c>
      <c r="C7" s="41" t="s">
        <v>296</v>
      </c>
      <c r="D7" s="41" t="s">
        <v>105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6" x14ac:dyDescent="0.25">
      <c r="A8" s="57" t="s">
        <v>194</v>
      </c>
      <c r="B8" s="57" t="s">
        <v>14</v>
      </c>
      <c r="C8" s="41" t="s">
        <v>297</v>
      </c>
      <c r="D8" s="41" t="s">
        <v>105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6" x14ac:dyDescent="0.25">
      <c r="A9" s="57"/>
      <c r="B9" s="57"/>
      <c r="C9" s="69"/>
      <c r="D9" s="69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6" x14ac:dyDescent="0.25">
      <c r="A10" s="57"/>
      <c r="B10" s="57"/>
      <c r="C10" s="69"/>
      <c r="D10" s="69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16" x14ac:dyDescent="0.25">
      <c r="A11" s="57"/>
      <c r="B11" s="57"/>
      <c r="C11" s="69"/>
      <c r="D11" s="69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6" x14ac:dyDescent="0.25">
      <c r="A12" s="57"/>
      <c r="B12" s="57"/>
      <c r="C12" s="69"/>
      <c r="D12" s="69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6" x14ac:dyDescent="0.25">
      <c r="A13" s="57"/>
      <c r="B13" s="57"/>
      <c r="C13" s="69"/>
      <c r="D13" s="69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6" x14ac:dyDescent="0.25">
      <c r="A14" s="57"/>
      <c r="B14" s="57"/>
      <c r="C14" s="69"/>
      <c r="D14" s="69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6" x14ac:dyDescent="0.25">
      <c r="A15" s="57"/>
      <c r="B15" s="57"/>
      <c r="C15" s="69"/>
      <c r="D15" s="69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6" x14ac:dyDescent="0.25">
      <c r="A16" s="57"/>
      <c r="B16" s="57"/>
      <c r="C16" s="69"/>
      <c r="D16" s="69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6" x14ac:dyDescent="0.25">
      <c r="A17" s="57"/>
      <c r="B17" s="59"/>
      <c r="C17" s="69"/>
      <c r="D17" s="69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16" x14ac:dyDescent="0.25">
      <c r="A18" s="57"/>
      <c r="B18" s="59"/>
      <c r="C18" s="69"/>
      <c r="D18" s="69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1:16" x14ac:dyDescent="0.25">
      <c r="A19" s="57"/>
      <c r="B19" s="59"/>
      <c r="C19" s="69"/>
      <c r="D19" s="69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1:16" x14ac:dyDescent="0.25">
      <c r="A20" s="57"/>
      <c r="B20" s="57"/>
      <c r="C20" s="69"/>
      <c r="D20" s="69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6" x14ac:dyDescent="0.25">
      <c r="A21" s="57"/>
      <c r="B21" s="57"/>
      <c r="C21" s="69"/>
      <c r="D21" s="69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16" x14ac:dyDescent="0.25">
      <c r="A22" s="57"/>
      <c r="B22" s="57"/>
      <c r="C22" s="41"/>
      <c r="D22" s="41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6" x14ac:dyDescent="0.25">
      <c r="A23" s="57"/>
      <c r="B23" s="57"/>
      <c r="C23" s="41"/>
      <c r="D23" s="41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1:16" x14ac:dyDescent="0.25">
      <c r="A24" s="57"/>
      <c r="B24" s="57"/>
      <c r="C24" s="41"/>
      <c r="D24" s="41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1:16" x14ac:dyDescent="0.25">
      <c r="A25" s="57"/>
      <c r="B25" s="57"/>
      <c r="C25" s="41"/>
      <c r="D25" s="41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1:16" x14ac:dyDescent="0.25">
      <c r="A26" s="57"/>
      <c r="B26" s="57"/>
      <c r="C26" s="41"/>
      <c r="D26" s="41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6" x14ac:dyDescent="0.25">
      <c r="A27" s="57"/>
      <c r="B27" s="57"/>
      <c r="C27" s="41"/>
      <c r="D27" s="41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 x14ac:dyDescent="0.25">
      <c r="A28" s="57"/>
      <c r="B28" s="57"/>
      <c r="C28" s="41"/>
      <c r="D28" s="41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6" x14ac:dyDescent="0.25">
      <c r="A29" s="57"/>
      <c r="B29" s="57"/>
      <c r="C29" s="41"/>
      <c r="D29" s="41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 x14ac:dyDescent="0.25">
      <c r="A30" s="57"/>
      <c r="B30" s="57"/>
      <c r="C30" s="41"/>
      <c r="D30" s="41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6" x14ac:dyDescent="0.25">
      <c r="A31" s="57"/>
      <c r="B31" s="57"/>
      <c r="C31" s="41"/>
      <c r="D31" s="41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6" x14ac:dyDescent="0.25">
      <c r="A32" s="57"/>
      <c r="B32" s="57"/>
      <c r="C32" s="41"/>
      <c r="D32" s="41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</row>
    <row r="33" spans="1:16" x14ac:dyDescent="0.25">
      <c r="A33" s="57"/>
      <c r="B33" s="57"/>
      <c r="C33" s="41"/>
      <c r="D33" s="41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1:16" x14ac:dyDescent="0.25">
      <c r="A34" s="57"/>
      <c r="B34" s="57"/>
      <c r="C34" s="41"/>
      <c r="D34" s="41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5" spans="1:16" x14ac:dyDescent="0.25">
      <c r="A35" s="57"/>
      <c r="B35" s="57"/>
      <c r="C35" s="41"/>
      <c r="D35" s="41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</row>
    <row r="36" spans="1:16" x14ac:dyDescent="0.25">
      <c r="A36" s="57"/>
      <c r="B36" s="57"/>
      <c r="C36" s="41"/>
      <c r="D36" s="41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1:16" x14ac:dyDescent="0.25">
      <c r="A37" s="57"/>
      <c r="B37" s="57"/>
      <c r="C37" s="41"/>
      <c r="D37" s="41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</row>
    <row r="38" spans="1:16" x14ac:dyDescent="0.25">
      <c r="A38" s="57"/>
      <c r="B38" s="57"/>
      <c r="C38" s="41"/>
      <c r="D38" s="41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1:16" x14ac:dyDescent="0.25">
      <c r="A39" s="57"/>
      <c r="B39" s="57"/>
      <c r="C39" s="41"/>
      <c r="D39" s="41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</row>
    <row r="40" spans="1:16" x14ac:dyDescent="0.25"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</row>
  </sheetData>
  <mergeCells count="3">
    <mergeCell ref="A1:P1"/>
    <mergeCell ref="C4:C6"/>
    <mergeCell ref="D4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7"/>
  <sheetViews>
    <sheetView workbookViewId="0">
      <selection activeCell="C3" sqref="C3:C5"/>
    </sheetView>
  </sheetViews>
  <sheetFormatPr defaultRowHeight="15" x14ac:dyDescent="0.25"/>
  <cols>
    <col min="1" max="1" width="24.28515625" style="2" customWidth="1"/>
    <col min="2" max="2" width="12.42578125" customWidth="1"/>
    <col min="3" max="3" width="26" customWidth="1"/>
    <col min="4" max="4" width="24.5703125" style="9" customWidth="1"/>
  </cols>
  <sheetData>
    <row r="1" spans="1:16" ht="18.75" x14ac:dyDescent="0.3">
      <c r="A1" s="146" t="s">
        <v>39</v>
      </c>
      <c r="B1" s="146"/>
      <c r="C1" s="146"/>
      <c r="D1" s="146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1:16" x14ac:dyDescent="0.25">
      <c r="A2" s="5" t="s">
        <v>35</v>
      </c>
      <c r="B2" s="4" t="s">
        <v>38</v>
      </c>
      <c r="C2" s="4" t="s">
        <v>33</v>
      </c>
      <c r="D2" s="5" t="s">
        <v>34</v>
      </c>
      <c r="E2" s="6"/>
      <c r="F2" s="7"/>
      <c r="G2" s="7"/>
      <c r="H2" s="7"/>
      <c r="I2" s="7"/>
      <c r="J2" s="6"/>
      <c r="K2" s="6"/>
      <c r="L2" s="6"/>
      <c r="M2" s="7"/>
      <c r="N2" s="6"/>
      <c r="O2" s="6"/>
      <c r="P2" s="6"/>
    </row>
    <row r="3" spans="1:16" ht="30" x14ac:dyDescent="0.25">
      <c r="A3" s="12" t="s">
        <v>390</v>
      </c>
      <c r="B3" s="14" t="s">
        <v>391</v>
      </c>
      <c r="C3" s="148" t="s">
        <v>393</v>
      </c>
      <c r="D3" s="148" t="s">
        <v>105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30" x14ac:dyDescent="0.25">
      <c r="A4" s="49" t="s">
        <v>392</v>
      </c>
      <c r="B4" s="14" t="s">
        <v>391</v>
      </c>
      <c r="C4" s="149"/>
      <c r="D4" s="14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x14ac:dyDescent="0.25">
      <c r="A5" s="39"/>
      <c r="B5" s="14"/>
      <c r="C5" s="150"/>
      <c r="D5" s="150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x14ac:dyDescent="0.25">
      <c r="A6" s="39"/>
      <c r="B6" s="3"/>
      <c r="C6" s="3"/>
      <c r="D6" s="3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5">
      <c r="A7" s="39"/>
      <c r="B7" s="3"/>
      <c r="C7" s="3"/>
      <c r="D7" s="3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x14ac:dyDescent="0.25">
      <c r="A8" s="39"/>
      <c r="B8" s="3"/>
      <c r="C8" s="3"/>
      <c r="D8" s="3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25">
      <c r="A9" s="39"/>
      <c r="B9" s="3"/>
      <c r="C9" s="3"/>
      <c r="D9" s="3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5">
      <c r="A10" s="39"/>
      <c r="B10" s="3"/>
      <c r="C10" s="3"/>
      <c r="D10" s="3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x14ac:dyDescent="0.25">
      <c r="A11" s="39"/>
      <c r="B11" s="3"/>
      <c r="C11" s="3"/>
      <c r="D11" s="3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x14ac:dyDescent="0.25">
      <c r="A12" s="39"/>
      <c r="B12" s="3"/>
      <c r="C12" s="3"/>
      <c r="D12" s="3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x14ac:dyDescent="0.25">
      <c r="A13" s="39"/>
      <c r="B13" s="3"/>
      <c r="C13" s="3"/>
      <c r="D13" s="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5">
      <c r="A14" s="39"/>
      <c r="B14" s="3"/>
      <c r="C14" s="3"/>
      <c r="D14" s="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x14ac:dyDescent="0.25">
      <c r="A15" s="39"/>
      <c r="B15" s="3"/>
      <c r="C15" s="3"/>
      <c r="D15" s="3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x14ac:dyDescent="0.25">
      <c r="A16" s="39"/>
      <c r="B16" s="3"/>
      <c r="C16" s="3"/>
      <c r="D16" s="3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x14ac:dyDescent="0.25">
      <c r="A17" s="39"/>
      <c r="B17" s="3"/>
      <c r="C17" s="3"/>
      <c r="D17" s="3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5">
      <c r="A18" s="39"/>
      <c r="B18" s="3"/>
      <c r="C18" s="3"/>
      <c r="D18" s="3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5">
      <c r="A19" s="39"/>
      <c r="B19" s="3"/>
      <c r="C19" s="3"/>
      <c r="D19" s="3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25">
      <c r="A20" s="39"/>
      <c r="B20" s="3"/>
      <c r="C20" s="3"/>
      <c r="D20" s="3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x14ac:dyDescent="0.25">
      <c r="A21" s="39"/>
      <c r="B21" s="3"/>
      <c r="C21" s="3"/>
      <c r="D21" s="3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x14ac:dyDescent="0.25">
      <c r="A22" s="39"/>
      <c r="B22" s="3"/>
      <c r="C22" s="3"/>
      <c r="D22" s="3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x14ac:dyDescent="0.25">
      <c r="A23" s="39"/>
      <c r="B23" s="3"/>
      <c r="C23" s="3"/>
      <c r="D23" s="3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x14ac:dyDescent="0.25">
      <c r="A24" s="39"/>
      <c r="B24" s="3"/>
      <c r="C24" s="3"/>
      <c r="D24" s="3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x14ac:dyDescent="0.25">
      <c r="A25" s="39"/>
      <c r="B25" s="3"/>
      <c r="C25" s="3"/>
      <c r="D25" s="3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x14ac:dyDescent="0.25">
      <c r="A26" s="39"/>
      <c r="B26" s="3"/>
      <c r="C26" s="3"/>
      <c r="D26" s="3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x14ac:dyDescent="0.25"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</sheetData>
  <mergeCells count="3">
    <mergeCell ref="A1:P1"/>
    <mergeCell ref="C3:C5"/>
    <mergeCell ref="D3:D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статистика кол-во</vt:lpstr>
      <vt:lpstr>членство  в сборной</vt:lpstr>
      <vt:lpstr>массовые разряды</vt:lpstr>
      <vt:lpstr>I</vt:lpstr>
      <vt:lpstr>КМС</vt:lpstr>
      <vt:lpstr>МС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2018-05-14T13:18:02Z</dcterms:modified>
</cp:coreProperties>
</file>